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420" windowHeight="4515" activeTab="0"/>
  </bookViews>
  <sheets>
    <sheet name="Költségvetés 2014.12.31" sheetId="1" r:id="rId1"/>
  </sheets>
  <definedNames>
    <definedName name="_xlnm.Print_Area" localSheetId="0">'Költségvetés 2014.12.31'!$A$1:$J$60</definedName>
  </definedNames>
  <calcPr fullCalcOnLoad="1"/>
</workbook>
</file>

<file path=xl/sharedStrings.xml><?xml version="1.0" encoding="utf-8"?>
<sst xmlns="http://schemas.openxmlformats.org/spreadsheetml/2006/main" count="97" uniqueCount="87">
  <si>
    <t>Adatok eFt-ban</t>
  </si>
  <si>
    <t>Dologi kiadások összesen:</t>
  </si>
  <si>
    <t>Szakfeladaton bevételek összesen:</t>
  </si>
  <si>
    <t>Alapilletmények</t>
  </si>
  <si>
    <t>Rendszeres személyi juttatások összesen:</t>
  </si>
  <si>
    <t>Nem rendszeres személyi juttatások összesen:</t>
  </si>
  <si>
    <t>Személyi juttatások összesen:</t>
  </si>
  <si>
    <t>Irodaszer, nyomtatvány</t>
  </si>
  <si>
    <t>Munkáltatót terhelő járulékok összesen:</t>
  </si>
  <si>
    <t>Eredeti előirányzat</t>
  </si>
  <si>
    <t>Pénzeszköz átvétel TB-től</t>
  </si>
  <si>
    <t>Egyéb munkavégzéshez kapcsolódó juttatás (Kjt)</t>
  </si>
  <si>
    <t>Szakfeladaton kiadás összesen:</t>
  </si>
  <si>
    <t>Működési célú pénzeszköz átvétel ÁHT belül összesen</t>
  </si>
  <si>
    <t>TB. Járulék (27%)</t>
  </si>
  <si>
    <t>Munkaruha</t>
  </si>
  <si>
    <t>Vásárolt termék és szolgáltatás áfa</t>
  </si>
  <si>
    <t>Belföldi kiküldetés (busz, )</t>
  </si>
  <si>
    <t>Étkezési utalvány adó</t>
  </si>
  <si>
    <t>Védőnői feladatok közös finansz. összesen:</t>
  </si>
  <si>
    <t>BEVÉTELEK</t>
  </si>
  <si>
    <t>KIADÁSOK</t>
  </si>
  <si>
    <t>Táppénz hozzájárulás</t>
  </si>
  <si>
    <t>Adók, díjak (felelősség biztosítás)</t>
  </si>
  <si>
    <t>Egyéb üzemeltetési, fenntartási költség (üzemorvos)</t>
  </si>
  <si>
    <t>Egészségügyi hozzájárulás</t>
  </si>
  <si>
    <t>Működési célú pénzeszközátadás összesen:</t>
  </si>
  <si>
    <t xml:space="preserve">Étkezési hozzájárulás + egészségpénztári ell. </t>
  </si>
  <si>
    <t>OEP finanszírozási többlet (Isztimér mük kiad. Hozzájárulás  71  fő)</t>
  </si>
  <si>
    <t xml:space="preserve">OEP finanszírozási többlet (Kincsesbánya műk kiad.  90 fő hozzájárulás </t>
  </si>
  <si>
    <t>Jubileumi jutalom 2hó</t>
  </si>
  <si>
    <t>Közalk. Egyéb bér(változó)</t>
  </si>
  <si>
    <t>Illetménypótlék (TV 15750 számolva)</t>
  </si>
  <si>
    <t>Módosított előirányzat</t>
  </si>
  <si>
    <t>Rovat kódok</t>
  </si>
  <si>
    <t>K1101</t>
  </si>
  <si>
    <t>K1107</t>
  </si>
  <si>
    <t>K2</t>
  </si>
  <si>
    <t>K312</t>
  </si>
  <si>
    <t>K336</t>
  </si>
  <si>
    <t>K337</t>
  </si>
  <si>
    <t>K351</t>
  </si>
  <si>
    <t>K341</t>
  </si>
  <si>
    <t>Rovatkód elnevezése</t>
  </si>
  <si>
    <t>Béren kivüli juttatások</t>
  </si>
  <si>
    <t>Egyéb szolgáltatások</t>
  </si>
  <si>
    <t>Törvény szerinti illetmények</t>
  </si>
  <si>
    <t>K3</t>
  </si>
  <si>
    <t>Dologi kiadások</t>
  </si>
  <si>
    <t>B16</t>
  </si>
  <si>
    <t>B1</t>
  </si>
  <si>
    <t>Működési tám.ÁHT-n belülről</t>
  </si>
  <si>
    <t>K1106</t>
  </si>
  <si>
    <t>Jubileumi jutalom</t>
  </si>
  <si>
    <t>Személyi juttatások</t>
  </si>
  <si>
    <t>K21</t>
  </si>
  <si>
    <t>K24</t>
  </si>
  <si>
    <t>K25</t>
  </si>
  <si>
    <t>Munkáltatót terhelő szja</t>
  </si>
  <si>
    <t>K27</t>
  </si>
  <si>
    <t>Munkadókat terh.jár és SZOCHO</t>
  </si>
  <si>
    <t>Üzemeltetési anyagok</t>
  </si>
  <si>
    <t>lőzetesen felszámított ÁFA</t>
  </si>
  <si>
    <t>Kiküldetés kiadásai</t>
  </si>
  <si>
    <t>K5067</t>
  </si>
  <si>
    <t>M.c.pénzeszk.átadás önkorm-nak</t>
  </si>
  <si>
    <t>K5</t>
  </si>
  <si>
    <t>Egyéb működési célú kiadások</t>
  </si>
  <si>
    <t>Szociális hozzájárulási adó</t>
  </si>
  <si>
    <t>K11</t>
  </si>
  <si>
    <t>Változás</t>
  </si>
  <si>
    <t>Kincsesbánya Község Önkormányzata 2014. évi költségvetése</t>
  </si>
  <si>
    <t xml:space="preserve">Módosított ei. </t>
  </si>
  <si>
    <t>Egyéb személyi juttatások</t>
  </si>
  <si>
    <t>Szakmai szolgáltatások</t>
  </si>
  <si>
    <t>K111139</t>
  </si>
  <si>
    <t>869041 = 074031 kormányzati funkció                                                                                                                                    Család- és nővédelem, egészségügyi gondozás</t>
  </si>
  <si>
    <t>Teljesítés</t>
  </si>
  <si>
    <t>%</t>
  </si>
  <si>
    <t>Védőnői szolgálat</t>
  </si>
  <si>
    <t>Állami támogatás bérkompenzációra</t>
  </si>
  <si>
    <t>Tisztelt Képviselő-testület!</t>
  </si>
  <si>
    <t>2014. évben a védőnői szolgálat kiadásainak fedezetét  a 2013. évi 32 e Ft pénzmaradvány, a 2014. évi 4 499 e Ft OEP finanszírozás és a 2014. évben rendelkezésre bocsájtott 175 eFt bérkompenzáció biztosította. Kiadásaink között számoltuk el a 4 163 e Ft bér és járulék költségeit, dologi kiadásokra 90 e Ft-t fordítottunk, míg egyéb működési kiadásokra Isztiméren 200 e Ft-t, Kincsesbányán 253 e Ft-t költöttünk.</t>
  </si>
  <si>
    <t>Kérem a Tisztelt Képviselő-testületet a beszámolót az előterjesztett formában fogadja el.</t>
  </si>
  <si>
    <t>Kincsesbánya, 2015. április 20.</t>
  </si>
  <si>
    <t>Bajkai János</t>
  </si>
  <si>
    <t>polgármester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</si>
</sst>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mbria"/>
      <family val="1"/>
    </font>
    <font>
      <b/>
      <sz val="16"/>
      <name val="Cambria"/>
      <family val="1"/>
    </font>
    <font>
      <b/>
      <i/>
      <sz val="11"/>
      <name val="Cambria"/>
      <family val="1"/>
    </font>
    <font>
      <sz val="12"/>
      <name val="Cambria"/>
      <family val="1"/>
    </font>
    <font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i/>
      <sz val="14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2"/>
      <name val="Cambria"/>
      <family val="1"/>
    </font>
    <font>
      <b/>
      <sz val="1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33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6" fillId="3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8" fillId="34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8" fillId="35" borderId="10" xfId="0" applyNumberFormat="1" applyFont="1" applyFill="1" applyBorder="1" applyAlignment="1">
      <alignment horizontal="right" vertical="center" wrapText="1"/>
    </xf>
    <xf numFmtId="0" fontId="26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4" fillId="16" borderId="10" xfId="0" applyFont="1" applyFill="1" applyBorder="1" applyAlignment="1">
      <alignment vertical="center"/>
    </xf>
    <xf numFmtId="0" fontId="24" fillId="11" borderId="10" xfId="0" applyFont="1" applyFill="1" applyBorder="1" applyAlignment="1">
      <alignment vertical="center"/>
    </xf>
    <xf numFmtId="3" fontId="27" fillId="0" borderId="10" xfId="0" applyNumberFormat="1" applyFont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8" fillId="34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8" fillId="35" borderId="1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2" fontId="26" fillId="0" borderId="10" xfId="0" applyNumberFormat="1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2" fontId="26" fillId="0" borderId="0" xfId="0" applyNumberFormat="1" applyFont="1" applyAlignment="1">
      <alignment vertical="center"/>
    </xf>
    <xf numFmtId="2" fontId="31" fillId="11" borderId="10" xfId="0" applyNumberFormat="1" applyFont="1" applyFill="1" applyBorder="1" applyAlignment="1">
      <alignment vertical="center"/>
    </xf>
    <xf numFmtId="2" fontId="31" fillId="33" borderId="0" xfId="0" applyNumberFormat="1" applyFont="1" applyFill="1" applyAlignment="1">
      <alignment vertical="center"/>
    </xf>
    <xf numFmtId="2" fontId="31" fillId="16" borderId="10" xfId="0" applyNumberFormat="1" applyFont="1" applyFill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28" fillId="36" borderId="0" xfId="0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right" vertical="center"/>
    </xf>
    <xf numFmtId="2" fontId="26" fillId="0" borderId="11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" fillId="37" borderId="0" xfId="0" applyFont="1" applyFill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33" fillId="37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2676525</xdr:colOff>
      <xdr:row>0</xdr:row>
      <xdr:rowOff>0</xdr:rowOff>
    </xdr:from>
    <xdr:to>
      <xdr:col>0</xdr:col>
      <xdr:colOff>2676525</xdr:colOff>
      <xdr:row>9</xdr:row>
      <xdr:rowOff>28575</xdr:rowOff>
    </xdr:to>
    <xdr:pic>
      <xdr:nvPicPr>
        <xdr:cNvPr id="1" name="Picture 9" descr="Kincsesbanya címe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2676525</xdr:colOff>
      <xdr:row>4</xdr:row>
      <xdr:rowOff>19050</xdr:rowOff>
    </xdr:from>
    <xdr:to>
      <xdr:col>0</xdr:col>
      <xdr:colOff>2676525</xdr:colOff>
      <xdr:row>7</xdr:row>
      <xdr:rowOff>47625</xdr:rowOff>
    </xdr:to>
    <xdr:pic>
      <xdr:nvPicPr>
        <xdr:cNvPr id="2" name="Picture 9" descr="Kincsesbanya címe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38150"/>
          <a:ext cx="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SheetLayoutView="100" zoomScalePageLayoutView="0" workbookViewId="0" topLeftCell="A1">
      <selection activeCell="B7" sqref="B7:I7"/>
    </sheetView>
  </sheetViews>
  <sheetFormatPr defaultColWidth="9.00390625" defaultRowHeight="12.75"/>
  <cols>
    <col min="1" max="1" width="58.625" style="1" customWidth="1"/>
    <col min="2" max="2" width="11.875" style="1" customWidth="1"/>
    <col min="3" max="3" width="10.75390625" style="42" customWidth="1"/>
    <col min="4" max="4" width="36.75390625" style="1" customWidth="1"/>
    <col min="5" max="5" width="10.625" style="1" customWidth="1"/>
    <col min="6" max="7" width="10.75390625" style="1" hidden="1" customWidth="1"/>
    <col min="8" max="8" width="12.375" style="1" customWidth="1"/>
    <col min="9" max="9" width="10.75390625" style="1" customWidth="1"/>
    <col min="10" max="10" width="10.375" style="50" customWidth="1"/>
    <col min="11" max="16384" width="9.125" style="1" customWidth="1"/>
  </cols>
  <sheetData>
    <row r="1" spans="1:3" ht="0.75" customHeight="1">
      <c r="A1" s="74"/>
      <c r="B1" s="74"/>
      <c r="C1" s="37"/>
    </row>
    <row r="2" spans="1:3" ht="0.75" customHeight="1">
      <c r="A2" s="36"/>
      <c r="B2" s="36"/>
      <c r="C2" s="37"/>
    </row>
    <row r="3" spans="1:3" ht="0.75" customHeight="1">
      <c r="A3" s="36"/>
      <c r="B3" s="36"/>
      <c r="C3" s="37"/>
    </row>
    <row r="4" spans="1:10" s="2" customFormat="1" ht="30.75" customHeight="1">
      <c r="A4" s="78" t="s">
        <v>71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2" customFormat="1" ht="28.5" customHeight="1">
      <c r="A5" s="75" t="s">
        <v>79</v>
      </c>
      <c r="B5" s="75"/>
      <c r="C5" s="75"/>
      <c r="D5" s="75"/>
      <c r="E5" s="75"/>
      <c r="F5" s="75"/>
      <c r="G5" s="75"/>
      <c r="H5" s="75"/>
      <c r="I5" s="75"/>
      <c r="J5" s="75"/>
    </row>
    <row r="6" spans="1:8" ht="14.25" customHeight="1">
      <c r="A6" s="43"/>
      <c r="B6" s="43"/>
      <c r="C6" s="43"/>
      <c r="D6" s="43"/>
      <c r="E6" s="43"/>
      <c r="F6" s="43"/>
      <c r="G6" s="43"/>
      <c r="H6" s="43"/>
    </row>
    <row r="7" spans="1:9" ht="27.75" customHeight="1">
      <c r="A7" s="3"/>
      <c r="B7" s="58" t="s">
        <v>0</v>
      </c>
      <c r="C7" s="58"/>
      <c r="D7" s="58"/>
      <c r="E7" s="58"/>
      <c r="F7" s="58"/>
      <c r="G7" s="58"/>
      <c r="H7" s="58"/>
      <c r="I7" s="58"/>
    </row>
    <row r="8" spans="1:10" s="4" customFormat="1" ht="16.5" customHeight="1">
      <c r="A8" s="62" t="s">
        <v>76</v>
      </c>
      <c r="B8" s="77" t="s">
        <v>9</v>
      </c>
      <c r="C8" s="76" t="s">
        <v>34</v>
      </c>
      <c r="D8" s="70" t="s">
        <v>43</v>
      </c>
      <c r="E8" s="69" t="s">
        <v>9</v>
      </c>
      <c r="F8" s="69" t="s">
        <v>70</v>
      </c>
      <c r="G8" s="69" t="s">
        <v>33</v>
      </c>
      <c r="H8" s="69" t="s">
        <v>72</v>
      </c>
      <c r="I8" s="71" t="s">
        <v>77</v>
      </c>
      <c r="J8" s="59" t="s">
        <v>78</v>
      </c>
    </row>
    <row r="9" spans="1:10" s="4" customFormat="1" ht="16.5" customHeight="1">
      <c r="A9" s="62"/>
      <c r="B9" s="77"/>
      <c r="C9" s="76"/>
      <c r="D9" s="70"/>
      <c r="E9" s="69"/>
      <c r="F9" s="69"/>
      <c r="G9" s="69"/>
      <c r="H9" s="69"/>
      <c r="I9" s="72"/>
      <c r="J9" s="60"/>
    </row>
    <row r="10" spans="1:10" s="4" customFormat="1" ht="45.75" customHeight="1">
      <c r="A10" s="62"/>
      <c r="B10" s="77"/>
      <c r="C10" s="76"/>
      <c r="D10" s="70"/>
      <c r="E10" s="69"/>
      <c r="F10" s="69"/>
      <c r="G10" s="69"/>
      <c r="H10" s="69"/>
      <c r="I10" s="73"/>
      <c r="J10" s="61"/>
    </row>
    <row r="11" spans="1:10" s="5" customFormat="1" ht="24.75" customHeight="1">
      <c r="A11" s="63" t="s">
        <v>20</v>
      </c>
      <c r="B11" s="64"/>
      <c r="C11" s="64"/>
      <c r="D11" s="64"/>
      <c r="E11" s="64"/>
      <c r="F11" s="64"/>
      <c r="G11" s="64"/>
      <c r="H11" s="64"/>
      <c r="I11" s="64"/>
      <c r="J11" s="65"/>
    </row>
    <row r="12" spans="1:10" s="9" customFormat="1" ht="16.5" customHeight="1">
      <c r="A12" s="20" t="s">
        <v>10</v>
      </c>
      <c r="B12" s="21">
        <v>4248</v>
      </c>
      <c r="C12" s="11" t="s">
        <v>49</v>
      </c>
      <c r="D12" s="20" t="s">
        <v>10</v>
      </c>
      <c r="E12" s="13">
        <v>4248</v>
      </c>
      <c r="F12" s="13"/>
      <c r="G12" s="13">
        <v>4248</v>
      </c>
      <c r="H12" s="13">
        <v>4500</v>
      </c>
      <c r="I12" s="13">
        <v>4499</v>
      </c>
      <c r="J12" s="47">
        <f>I12/H12*100</f>
        <v>99.97777777777777</v>
      </c>
    </row>
    <row r="13" spans="1:10" s="9" customFormat="1" ht="16.5" customHeight="1">
      <c r="A13" s="20"/>
      <c r="B13" s="21"/>
      <c r="C13" s="11"/>
      <c r="D13" s="20" t="s">
        <v>80</v>
      </c>
      <c r="E13" s="13"/>
      <c r="F13" s="13"/>
      <c r="G13" s="13"/>
      <c r="H13" s="13">
        <v>175</v>
      </c>
      <c r="I13" s="13">
        <v>175</v>
      </c>
      <c r="J13" s="47">
        <f>I13/H13*100</f>
        <v>100</v>
      </c>
    </row>
    <row r="14" spans="1:10" s="4" customFormat="1" ht="16.5" customHeight="1">
      <c r="A14" s="32" t="s">
        <v>13</v>
      </c>
      <c r="B14" s="22">
        <f>B12</f>
        <v>4248</v>
      </c>
      <c r="C14" s="40" t="s">
        <v>50</v>
      </c>
      <c r="D14" s="26" t="s">
        <v>51</v>
      </c>
      <c r="E14" s="14">
        <v>4248</v>
      </c>
      <c r="F14" s="14">
        <f>SUM(F12)</f>
        <v>0</v>
      </c>
      <c r="G14" s="14">
        <f>SUM(G12)</f>
        <v>4248</v>
      </c>
      <c r="H14" s="14">
        <f>SUM(H12:H13)</f>
        <v>4675</v>
      </c>
      <c r="I14" s="45">
        <f>SUM(I12:I13)</f>
        <v>4674</v>
      </c>
      <c r="J14" s="49">
        <f>I14/H14*100</f>
        <v>99.97860962566844</v>
      </c>
    </row>
    <row r="15" spans="1:10" s="6" customFormat="1" ht="24.75" customHeight="1">
      <c r="A15" s="33" t="s">
        <v>2</v>
      </c>
      <c r="B15" s="23">
        <f>B14</f>
        <v>4248</v>
      </c>
      <c r="C15" s="41"/>
      <c r="D15" s="28"/>
      <c r="E15" s="28"/>
      <c r="F15" s="28"/>
      <c r="G15" s="28"/>
      <c r="H15" s="28"/>
      <c r="I15" s="28"/>
      <c r="J15" s="53"/>
    </row>
    <row r="16" spans="1:10" s="5" customFormat="1" ht="24.75" customHeight="1">
      <c r="A16" s="66" t="s">
        <v>21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1:10" s="9" customFormat="1" ht="16.5" customHeight="1">
      <c r="A17" s="20" t="s">
        <v>3</v>
      </c>
      <c r="B17" s="13">
        <v>2020</v>
      </c>
      <c r="C17" s="11" t="s">
        <v>35</v>
      </c>
      <c r="D17" s="16" t="s">
        <v>46</v>
      </c>
      <c r="E17" s="13">
        <v>2632</v>
      </c>
      <c r="F17" s="13">
        <v>54</v>
      </c>
      <c r="G17" s="13">
        <v>2686</v>
      </c>
      <c r="H17" s="13">
        <v>2684</v>
      </c>
      <c r="I17" s="13">
        <v>2661</v>
      </c>
      <c r="J17" s="47">
        <f>I17/H17*100</f>
        <v>99.14307004470939</v>
      </c>
    </row>
    <row r="18" spans="1:10" s="9" customFormat="1" ht="16.5" customHeight="1">
      <c r="A18" s="20" t="s">
        <v>32</v>
      </c>
      <c r="B18" s="13">
        <v>189</v>
      </c>
      <c r="C18" s="11" t="s">
        <v>35</v>
      </c>
      <c r="D18" s="16"/>
      <c r="E18" s="13"/>
      <c r="F18" s="13"/>
      <c r="G18" s="13"/>
      <c r="H18" s="13"/>
      <c r="I18" s="13"/>
      <c r="J18" s="47"/>
    </row>
    <row r="19" spans="1:10" s="7" customFormat="1" ht="16.5" customHeight="1">
      <c r="A19" s="34" t="s">
        <v>4</v>
      </c>
      <c r="B19" s="17">
        <f>SUM(B17:B18)</f>
        <v>2209</v>
      </c>
      <c r="C19" s="30"/>
      <c r="D19" s="27"/>
      <c r="E19" s="46"/>
      <c r="F19" s="46"/>
      <c r="G19" s="46"/>
      <c r="H19" s="46"/>
      <c r="I19" s="46"/>
      <c r="J19" s="47"/>
    </row>
    <row r="20" spans="1:10" s="9" customFormat="1" ht="16.5" customHeight="1">
      <c r="A20" s="12" t="s">
        <v>11</v>
      </c>
      <c r="B20" s="13">
        <v>38</v>
      </c>
      <c r="C20" s="11" t="s">
        <v>75</v>
      </c>
      <c r="D20" s="16" t="s">
        <v>73</v>
      </c>
      <c r="E20" s="13"/>
      <c r="F20" s="13"/>
      <c r="G20" s="13"/>
      <c r="H20" s="13">
        <v>83</v>
      </c>
      <c r="I20" s="13">
        <v>83</v>
      </c>
      <c r="J20" s="47">
        <f aca="true" t="shared" si="0" ref="J20:J41">I20/H20*100</f>
        <v>100</v>
      </c>
    </row>
    <row r="21" spans="1:10" s="9" customFormat="1" ht="16.5" customHeight="1">
      <c r="A21" s="12" t="s">
        <v>31</v>
      </c>
      <c r="B21" s="13">
        <v>385</v>
      </c>
      <c r="C21" s="11" t="s">
        <v>35</v>
      </c>
      <c r="D21" s="16"/>
      <c r="E21" s="13"/>
      <c r="F21" s="13"/>
      <c r="G21" s="13"/>
      <c r="H21" s="13"/>
      <c r="I21" s="13"/>
      <c r="J21" s="47"/>
    </row>
    <row r="22" spans="1:10" s="9" customFormat="1" ht="16.5" customHeight="1">
      <c r="A22" s="12" t="s">
        <v>27</v>
      </c>
      <c r="B22" s="13">
        <v>120</v>
      </c>
      <c r="C22" s="11" t="s">
        <v>36</v>
      </c>
      <c r="D22" s="16" t="s">
        <v>44</v>
      </c>
      <c r="E22" s="13">
        <v>120</v>
      </c>
      <c r="F22" s="13"/>
      <c r="G22" s="13">
        <v>120</v>
      </c>
      <c r="H22" s="13">
        <v>153</v>
      </c>
      <c r="I22" s="13">
        <v>153</v>
      </c>
      <c r="J22" s="47">
        <f t="shared" si="0"/>
        <v>100</v>
      </c>
    </row>
    <row r="23" spans="1:10" s="9" customFormat="1" ht="16.5" customHeight="1">
      <c r="A23" s="12" t="s">
        <v>30</v>
      </c>
      <c r="B23" s="13">
        <v>337</v>
      </c>
      <c r="C23" s="11" t="s">
        <v>52</v>
      </c>
      <c r="D23" s="16" t="s">
        <v>53</v>
      </c>
      <c r="E23" s="13">
        <v>337</v>
      </c>
      <c r="F23" s="13"/>
      <c r="G23" s="13">
        <v>337</v>
      </c>
      <c r="H23" s="13">
        <v>371</v>
      </c>
      <c r="I23" s="13">
        <v>371</v>
      </c>
      <c r="J23" s="47">
        <f t="shared" si="0"/>
        <v>100</v>
      </c>
    </row>
    <row r="24" spans="1:10" ht="16.5" customHeight="1">
      <c r="A24" s="34" t="s">
        <v>5</v>
      </c>
      <c r="B24" s="17">
        <f>SUM(B20:B23)</f>
        <v>880</v>
      </c>
      <c r="C24" s="30"/>
      <c r="D24" s="25"/>
      <c r="E24" s="18"/>
      <c r="F24" s="18"/>
      <c r="G24" s="18"/>
      <c r="H24" s="18"/>
      <c r="I24" s="18"/>
      <c r="J24" s="47"/>
    </row>
    <row r="25" spans="1:10" ht="16.5" customHeight="1">
      <c r="A25" s="32" t="s">
        <v>6</v>
      </c>
      <c r="B25" s="14">
        <f>B19+B24</f>
        <v>3089</v>
      </c>
      <c r="C25" s="38" t="s">
        <v>69</v>
      </c>
      <c r="D25" s="26" t="s">
        <v>54</v>
      </c>
      <c r="E25" s="14">
        <f>SUM(E17:E24)</f>
        <v>3089</v>
      </c>
      <c r="F25" s="14">
        <f>SUM(F17:F24)</f>
        <v>54</v>
      </c>
      <c r="G25" s="14">
        <f>SUM(G17:G24)</f>
        <v>3143</v>
      </c>
      <c r="H25" s="14">
        <f>SUM(H17:H24)</f>
        <v>3291</v>
      </c>
      <c r="I25" s="14">
        <f>SUM(I17:I24)</f>
        <v>3268</v>
      </c>
      <c r="J25" s="48">
        <f t="shared" si="0"/>
        <v>99.30112427833485</v>
      </c>
    </row>
    <row r="26" spans="1:10" s="9" customFormat="1" ht="16.5" customHeight="1">
      <c r="A26" s="12" t="s">
        <v>14</v>
      </c>
      <c r="B26" s="13">
        <v>802</v>
      </c>
      <c r="C26" s="11" t="s">
        <v>55</v>
      </c>
      <c r="D26" s="12" t="s">
        <v>68</v>
      </c>
      <c r="E26" s="13">
        <v>802</v>
      </c>
      <c r="F26" s="13">
        <v>15</v>
      </c>
      <c r="G26" s="13">
        <v>817</v>
      </c>
      <c r="H26" s="13">
        <v>841</v>
      </c>
      <c r="I26" s="13">
        <v>841</v>
      </c>
      <c r="J26" s="47">
        <f t="shared" si="0"/>
        <v>100</v>
      </c>
    </row>
    <row r="27" spans="1:10" s="9" customFormat="1" ht="16.5" customHeight="1">
      <c r="A27" s="12" t="s">
        <v>25</v>
      </c>
      <c r="B27" s="13">
        <v>20</v>
      </c>
      <c r="C27" s="11" t="s">
        <v>56</v>
      </c>
      <c r="D27" s="12" t="s">
        <v>25</v>
      </c>
      <c r="E27" s="13">
        <v>20</v>
      </c>
      <c r="F27" s="13"/>
      <c r="G27" s="13">
        <v>20</v>
      </c>
      <c r="H27" s="13">
        <v>26</v>
      </c>
      <c r="I27" s="13">
        <v>25</v>
      </c>
      <c r="J27" s="47">
        <f t="shared" si="0"/>
        <v>96.15384615384616</v>
      </c>
    </row>
    <row r="28" spans="1:10" s="9" customFormat="1" ht="16.5" customHeight="1">
      <c r="A28" s="12" t="s">
        <v>22</v>
      </c>
      <c r="B28" s="13">
        <v>10</v>
      </c>
      <c r="C28" s="11" t="s">
        <v>57</v>
      </c>
      <c r="D28" s="12" t="s">
        <v>22</v>
      </c>
      <c r="E28" s="13">
        <v>10</v>
      </c>
      <c r="F28" s="13"/>
      <c r="G28" s="13">
        <v>10</v>
      </c>
      <c r="H28" s="13"/>
      <c r="I28" s="13"/>
      <c r="J28" s="47"/>
    </row>
    <row r="29" spans="1:10" s="9" customFormat="1" ht="16.5" customHeight="1">
      <c r="A29" s="12"/>
      <c r="B29" s="13"/>
      <c r="C29" s="11" t="s">
        <v>59</v>
      </c>
      <c r="D29" s="12" t="s">
        <v>58</v>
      </c>
      <c r="E29" s="13">
        <v>23</v>
      </c>
      <c r="F29" s="13"/>
      <c r="G29" s="13">
        <v>23</v>
      </c>
      <c r="H29" s="13">
        <v>29</v>
      </c>
      <c r="I29" s="13">
        <v>29</v>
      </c>
      <c r="J29" s="47">
        <f t="shared" si="0"/>
        <v>100</v>
      </c>
    </row>
    <row r="30" spans="1:10" s="4" customFormat="1" ht="16.5" customHeight="1">
      <c r="A30" s="32" t="s">
        <v>8</v>
      </c>
      <c r="B30" s="14">
        <f>SUM(B26:B28)</f>
        <v>832</v>
      </c>
      <c r="C30" s="38" t="s">
        <v>37</v>
      </c>
      <c r="D30" s="26" t="s">
        <v>60</v>
      </c>
      <c r="E30" s="14">
        <f>SUM(E26:E29)</f>
        <v>855</v>
      </c>
      <c r="F30" s="14">
        <f>SUM(F26:F29)</f>
        <v>15</v>
      </c>
      <c r="G30" s="14">
        <f>SUM(G26:G29)</f>
        <v>870</v>
      </c>
      <c r="H30" s="14">
        <f>SUM(H26:H29)</f>
        <v>896</v>
      </c>
      <c r="I30" s="45">
        <f>SUM(I26:I29)</f>
        <v>895</v>
      </c>
      <c r="J30" s="48">
        <f t="shared" si="0"/>
        <v>99.88839285714286</v>
      </c>
    </row>
    <row r="31" spans="1:10" s="9" customFormat="1" ht="16.5" customHeight="1">
      <c r="A31" s="12" t="s">
        <v>7</v>
      </c>
      <c r="B31" s="13">
        <v>10</v>
      </c>
      <c r="C31" s="11" t="s">
        <v>38</v>
      </c>
      <c r="D31" s="16" t="s">
        <v>61</v>
      </c>
      <c r="E31" s="13">
        <v>25</v>
      </c>
      <c r="F31" s="13"/>
      <c r="G31" s="13">
        <v>25</v>
      </c>
      <c r="H31" s="13">
        <v>25</v>
      </c>
      <c r="I31" s="13">
        <v>15</v>
      </c>
      <c r="J31" s="47">
        <f t="shared" si="0"/>
        <v>60</v>
      </c>
    </row>
    <row r="32" spans="1:10" s="9" customFormat="1" ht="16.5" customHeight="1">
      <c r="A32" s="12" t="s">
        <v>15</v>
      </c>
      <c r="B32" s="13">
        <v>15</v>
      </c>
      <c r="C32" s="11" t="s">
        <v>39</v>
      </c>
      <c r="D32" s="16" t="s">
        <v>74</v>
      </c>
      <c r="E32" s="13"/>
      <c r="F32" s="13"/>
      <c r="G32" s="13"/>
      <c r="H32" s="13">
        <v>5</v>
      </c>
      <c r="I32" s="13">
        <v>5</v>
      </c>
      <c r="J32" s="47">
        <f t="shared" si="0"/>
        <v>100</v>
      </c>
    </row>
    <row r="33" spans="1:10" s="9" customFormat="1" ht="16.5" customHeight="1">
      <c r="A33" s="12" t="s">
        <v>24</v>
      </c>
      <c r="B33" s="13">
        <v>25</v>
      </c>
      <c r="C33" s="11" t="s">
        <v>40</v>
      </c>
      <c r="D33" s="16" t="s">
        <v>45</v>
      </c>
      <c r="E33" s="13">
        <v>55</v>
      </c>
      <c r="F33" s="13"/>
      <c r="G33" s="13">
        <v>55</v>
      </c>
      <c r="H33" s="13">
        <v>38</v>
      </c>
      <c r="I33" s="13">
        <v>33</v>
      </c>
      <c r="J33" s="47">
        <f t="shared" si="0"/>
        <v>86.8421052631579</v>
      </c>
    </row>
    <row r="34" spans="1:10" s="9" customFormat="1" ht="16.5" customHeight="1">
      <c r="A34" s="12" t="s">
        <v>23</v>
      </c>
      <c r="B34" s="13">
        <v>30</v>
      </c>
      <c r="C34" s="11" t="s">
        <v>40</v>
      </c>
      <c r="D34" s="16"/>
      <c r="E34" s="13"/>
      <c r="F34" s="13"/>
      <c r="G34" s="13"/>
      <c r="H34" s="13"/>
      <c r="I34" s="13"/>
      <c r="J34" s="47"/>
    </row>
    <row r="35" spans="1:10" s="9" customFormat="1" ht="16.5" customHeight="1">
      <c r="A35" s="12" t="s">
        <v>16</v>
      </c>
      <c r="B35" s="13">
        <v>14</v>
      </c>
      <c r="C35" s="11" t="s">
        <v>41</v>
      </c>
      <c r="D35" s="16" t="s">
        <v>62</v>
      </c>
      <c r="E35" s="13">
        <v>14</v>
      </c>
      <c r="F35" s="13"/>
      <c r="G35" s="13">
        <v>14</v>
      </c>
      <c r="H35" s="13">
        <v>7</v>
      </c>
      <c r="I35" s="13">
        <v>5</v>
      </c>
      <c r="J35" s="47">
        <f t="shared" si="0"/>
        <v>71.42857142857143</v>
      </c>
    </row>
    <row r="36" spans="1:10" s="9" customFormat="1" ht="16.5" customHeight="1">
      <c r="A36" s="12" t="s">
        <v>17</v>
      </c>
      <c r="B36" s="13">
        <v>20</v>
      </c>
      <c r="C36" s="11" t="s">
        <v>42</v>
      </c>
      <c r="D36" s="16" t="s">
        <v>63</v>
      </c>
      <c r="E36" s="13">
        <v>20</v>
      </c>
      <c r="F36" s="13"/>
      <c r="G36" s="13">
        <v>20</v>
      </c>
      <c r="H36" s="13">
        <v>32</v>
      </c>
      <c r="I36" s="13">
        <v>32</v>
      </c>
      <c r="J36" s="47">
        <f t="shared" si="0"/>
        <v>100</v>
      </c>
    </row>
    <row r="37" spans="1:10" s="9" customFormat="1" ht="16.5" customHeight="1">
      <c r="A37" s="12" t="s">
        <v>18</v>
      </c>
      <c r="B37" s="13">
        <v>23</v>
      </c>
      <c r="C37" s="11" t="s">
        <v>37</v>
      </c>
      <c r="D37" s="16"/>
      <c r="E37" s="13"/>
      <c r="F37" s="13"/>
      <c r="G37" s="13"/>
      <c r="H37" s="13"/>
      <c r="I37" s="13"/>
      <c r="J37" s="47"/>
    </row>
    <row r="38" spans="1:10" s="4" customFormat="1" ht="16.5" customHeight="1">
      <c r="A38" s="32" t="s">
        <v>1</v>
      </c>
      <c r="B38" s="14">
        <f>SUM(B31:B37)</f>
        <v>137</v>
      </c>
      <c r="C38" s="38" t="s">
        <v>47</v>
      </c>
      <c r="D38" s="26" t="s">
        <v>48</v>
      </c>
      <c r="E38" s="14">
        <f>SUM(E31:E37)</f>
        <v>114</v>
      </c>
      <c r="F38" s="14">
        <f>SUM(F31:F37)</f>
        <v>0</v>
      </c>
      <c r="G38" s="14">
        <f>SUM(G31:G37)</f>
        <v>114</v>
      </c>
      <c r="H38" s="14">
        <f>SUM(H31:H37)</f>
        <v>107</v>
      </c>
      <c r="I38" s="45">
        <f>SUM(I31:I37)</f>
        <v>90</v>
      </c>
      <c r="J38" s="48">
        <f t="shared" si="0"/>
        <v>84.11214953271028</v>
      </c>
    </row>
    <row r="39" spans="1:10" s="9" customFormat="1" ht="16.5" customHeight="1">
      <c r="A39" s="24" t="s">
        <v>28</v>
      </c>
      <c r="B39" s="15">
        <v>84</v>
      </c>
      <c r="C39" s="11" t="s">
        <v>64</v>
      </c>
      <c r="D39" s="16" t="s">
        <v>65</v>
      </c>
      <c r="E39" s="13">
        <v>84</v>
      </c>
      <c r="F39" s="13"/>
      <c r="G39" s="13">
        <v>84</v>
      </c>
      <c r="H39" s="13">
        <v>200</v>
      </c>
      <c r="I39" s="13">
        <v>200</v>
      </c>
      <c r="J39" s="47">
        <f t="shared" si="0"/>
        <v>100</v>
      </c>
    </row>
    <row r="40" spans="1:10" s="9" customFormat="1" ht="16.5" customHeight="1">
      <c r="A40" s="24" t="s">
        <v>29</v>
      </c>
      <c r="B40" s="15"/>
      <c r="C40" s="11" t="s">
        <v>64</v>
      </c>
      <c r="D40" s="16" t="s">
        <v>65</v>
      </c>
      <c r="E40" s="13"/>
      <c r="F40" s="13"/>
      <c r="G40" s="13"/>
      <c r="H40" s="13">
        <v>253</v>
      </c>
      <c r="I40" s="13">
        <v>253</v>
      </c>
      <c r="J40" s="47">
        <f t="shared" si="0"/>
        <v>100</v>
      </c>
    </row>
    <row r="41" spans="1:10" s="4" customFormat="1" ht="16.5" customHeight="1">
      <c r="A41" s="32" t="s">
        <v>26</v>
      </c>
      <c r="B41" s="14">
        <f>SUM(B39:B40)</f>
        <v>84</v>
      </c>
      <c r="C41" s="38" t="s">
        <v>66</v>
      </c>
      <c r="D41" s="26" t="s">
        <v>67</v>
      </c>
      <c r="E41" s="14">
        <f>SUM(E39:E40)</f>
        <v>84</v>
      </c>
      <c r="F41" s="14">
        <f>SUM(F39:F40)</f>
        <v>0</v>
      </c>
      <c r="G41" s="14">
        <f>SUM(G39:G40)</f>
        <v>84</v>
      </c>
      <c r="H41" s="14">
        <v>4747</v>
      </c>
      <c r="I41" s="45">
        <v>4706</v>
      </c>
      <c r="J41" s="48">
        <f t="shared" si="0"/>
        <v>99.13629660838424</v>
      </c>
    </row>
    <row r="42" spans="1:10" s="4" customFormat="1" ht="16.5" customHeight="1">
      <c r="A42" s="32" t="s">
        <v>19</v>
      </c>
      <c r="B42" s="14">
        <f>B25+B30+B38+B41</f>
        <v>4142</v>
      </c>
      <c r="C42" s="38"/>
      <c r="D42" s="26"/>
      <c r="E42" s="54">
        <v>4142</v>
      </c>
      <c r="F42" s="44"/>
      <c r="G42" s="44"/>
      <c r="H42" s="44"/>
      <c r="I42" s="44"/>
      <c r="J42" s="47"/>
    </row>
    <row r="43" spans="1:10" s="6" customFormat="1" ht="24.75" customHeight="1">
      <c r="A43" s="35" t="s">
        <v>12</v>
      </c>
      <c r="B43" s="19">
        <v>4142</v>
      </c>
      <c r="C43" s="39"/>
      <c r="D43" s="29"/>
      <c r="E43" s="29"/>
      <c r="F43" s="29"/>
      <c r="G43" s="29"/>
      <c r="H43" s="29"/>
      <c r="I43" s="29"/>
      <c r="J43" s="51"/>
    </row>
    <row r="44" spans="1:10" s="8" customFormat="1" ht="24.75" customHeight="1">
      <c r="A44" s="57"/>
      <c r="B44" s="57"/>
      <c r="C44" s="57"/>
      <c r="D44" s="57"/>
      <c r="E44" s="57"/>
      <c r="F44" s="57"/>
      <c r="G44" s="57"/>
      <c r="H44" s="31"/>
      <c r="J44" s="52"/>
    </row>
    <row r="45" spans="1:2" ht="14.25">
      <c r="A45" s="1" t="s">
        <v>81</v>
      </c>
      <c r="B45" s="10"/>
    </row>
    <row r="46" spans="2:10" s="56" customFormat="1" ht="14.25">
      <c r="B46" s="10"/>
      <c r="C46" s="42"/>
      <c r="J46" s="50"/>
    </row>
    <row r="47" spans="1:10" s="56" customFormat="1" ht="61.5" customHeight="1">
      <c r="A47" s="81" t="s">
        <v>82</v>
      </c>
      <c r="B47" s="81"/>
      <c r="C47" s="81"/>
      <c r="D47" s="81"/>
      <c r="E47" s="81"/>
      <c r="F47" s="81"/>
      <c r="G47" s="81"/>
      <c r="H47" s="81"/>
      <c r="I47" s="81"/>
      <c r="J47" s="81"/>
    </row>
    <row r="48" spans="1:10" ht="14.25">
      <c r="A48" s="56" t="s">
        <v>83</v>
      </c>
      <c r="C48" s="1"/>
      <c r="E48" s="55"/>
      <c r="J48" s="1"/>
    </row>
    <row r="49" spans="2:10" ht="14.25">
      <c r="B49" s="79"/>
      <c r="C49" s="79"/>
      <c r="D49" s="79"/>
      <c r="E49" s="55"/>
      <c r="J49" s="1"/>
    </row>
    <row r="50" spans="1:10" ht="14.25">
      <c r="A50" s="56" t="s">
        <v>84</v>
      </c>
      <c r="B50" s="79"/>
      <c r="C50" s="79"/>
      <c r="D50" s="79"/>
      <c r="E50" s="55"/>
      <c r="J50" s="1"/>
    </row>
    <row r="51" spans="1:10" ht="14.25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4.25">
      <c r="A52" s="79"/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4.25">
      <c r="A53" s="56"/>
      <c r="B53" s="56"/>
      <c r="C53" s="56"/>
      <c r="D53" s="56"/>
      <c r="E53" s="80" t="s">
        <v>85</v>
      </c>
      <c r="F53" s="80"/>
      <c r="G53" s="80"/>
      <c r="H53" s="80"/>
      <c r="I53" s="56"/>
      <c r="J53" s="56"/>
    </row>
    <row r="54" spans="1:10" ht="14.25">
      <c r="A54" s="56"/>
      <c r="B54" s="56"/>
      <c r="C54" s="56"/>
      <c r="D54" s="56"/>
      <c r="E54" s="80" t="s">
        <v>86</v>
      </c>
      <c r="F54" s="80"/>
      <c r="G54" s="80"/>
      <c r="H54" s="80"/>
      <c r="I54" s="56"/>
      <c r="J54" s="56"/>
    </row>
    <row r="55" spans="1:10" ht="14.25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0" ht="14.25">
      <c r="A56" s="79"/>
      <c r="B56" s="79"/>
      <c r="C56" s="79"/>
      <c r="D56" s="79"/>
      <c r="E56" s="79"/>
      <c r="F56" s="79"/>
      <c r="G56" s="79"/>
      <c r="H56" s="79"/>
      <c r="I56" s="79"/>
      <c r="J56" s="79"/>
    </row>
  </sheetData>
  <sheetProtection insertColumns="0"/>
  <mergeCells count="26">
    <mergeCell ref="A47:J47"/>
    <mergeCell ref="E53:H53"/>
    <mergeCell ref="E54:H54"/>
    <mergeCell ref="A55:J55"/>
    <mergeCell ref="A56:J56"/>
    <mergeCell ref="B49:D49"/>
    <mergeCell ref="B50:D50"/>
    <mergeCell ref="A51:J51"/>
    <mergeCell ref="A52:J52"/>
    <mergeCell ref="I8:I10"/>
    <mergeCell ref="A1:B1"/>
    <mergeCell ref="A5:J5"/>
    <mergeCell ref="F8:F10"/>
    <mergeCell ref="E8:E10"/>
    <mergeCell ref="C8:C10"/>
    <mergeCell ref="B8:B10"/>
    <mergeCell ref="A4:J4"/>
    <mergeCell ref="A44:G44"/>
    <mergeCell ref="B7:I7"/>
    <mergeCell ref="J8:J10"/>
    <mergeCell ref="A8:A10"/>
    <mergeCell ref="A11:J11"/>
    <mergeCell ref="A16:J16"/>
    <mergeCell ref="H8:H10"/>
    <mergeCell ref="G8:G10"/>
    <mergeCell ref="D8:D10"/>
  </mergeCells>
  <printOptions horizontalCentered="1"/>
  <pageMargins left="0.15748031496062992" right="0.15748031496062992" top="0.5905511811023623" bottom="0.4724409448818898" header="0.31496062992125984" footer="0.15748031496062992"/>
  <pageSetup fitToHeight="0" fitToWidth="1" horizontalDpi="600" verticalDpi="600" orientation="landscape" paperSize="9" scale="91" r:id="rId2"/>
  <headerFooter differentFirst="1">
    <oddHeader>&amp;C&amp;"Arial Narrow,Normál"&amp;8Kincsesbánya Község Önkormányzata 2014 évi költségvetése</oddHeader>
    <oddFooter>&amp;C&amp;P/&amp;N</oddFooter>
  </headerFooter>
  <rowBreaks count="1" manualBreakCount="1">
    <brk id="30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Bajkai János</dc:creator>
  <cp:keywords/>
  <dc:description/>
  <cp:lastModifiedBy>Bajkai János</cp:lastModifiedBy>
  <cp:lastPrinted>2015-04-20T15:04:41Z</cp:lastPrinted>
  <dcterms:created xsi:type="dcterms:W3CDTF">2001-11-26T10:13:34Z</dcterms:created>
  <dcterms:modified xsi:type="dcterms:W3CDTF">2015-04-20T15:04:58Z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