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742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E13" i="1"/>
  <c r="F11"/>
  <c r="F10"/>
  <c r="E7"/>
  <c r="E8"/>
  <c r="E9"/>
  <c r="F12"/>
  <c r="E12"/>
  <c r="E6"/>
  <c r="B14"/>
  <c r="B13"/>
  <c r="C7"/>
  <c r="C8"/>
  <c r="C9"/>
  <c r="C10"/>
  <c r="C11"/>
  <c r="C12"/>
  <c r="B7"/>
  <c r="B8"/>
  <c r="B9"/>
  <c r="B10"/>
  <c r="B11"/>
  <c r="B12"/>
  <c r="C6"/>
  <c r="B6"/>
  <c r="D12"/>
</calcChain>
</file>

<file path=xl/sharedStrings.xml><?xml version="1.0" encoding="utf-8"?>
<sst xmlns="http://schemas.openxmlformats.org/spreadsheetml/2006/main" count="21" uniqueCount="19">
  <si>
    <t>ÖNKORMÁNYZATI KONYHA FELÚJÍTÁS, BŐVÍTÉS</t>
  </si>
  <si>
    <t>Költségvetés összesítő</t>
  </si>
  <si>
    <t>Költségvetési tétel</t>
  </si>
  <si>
    <t>Bruttó</t>
  </si>
  <si>
    <t xml:space="preserve">Ebből </t>
  </si>
  <si>
    <t>Pelle-9 Bt tervezői költségbecslés</t>
  </si>
  <si>
    <t>Bálint 2000 Bt tervezői költségbecslés</t>
  </si>
  <si>
    <t>MLM 2001 Bt árajánlat</t>
  </si>
  <si>
    <t>Költségvetés összesen:</t>
  </si>
  <si>
    <t>Támogatásból 95 %</t>
  </si>
  <si>
    <t>Önerőből 5 %</t>
  </si>
  <si>
    <t>Kincsesbánya, 2015. május 27.</t>
  </si>
  <si>
    <t>Bajkai János</t>
  </si>
  <si>
    <t>polgármester</t>
  </si>
  <si>
    <t>Bálint 2000 Bt tervezői árajánlat</t>
  </si>
  <si>
    <t>Nettó</t>
  </si>
  <si>
    <t>ÁFA</t>
  </si>
  <si>
    <t>Építés nettó</t>
  </si>
  <si>
    <t>Eszköz nettó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</si>
</sst>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3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2" borderId="1" xfId="0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/>
    <xf numFmtId="164" fontId="2" fillId="0" borderId="0" xfId="0" applyNumberFormat="1" applyFont="1"/>
    <xf numFmtId="0" fontId="2" fillId="2" borderId="0" xfId="0" applyFont="1" applyFill="1" applyBorder="1"/>
    <xf numFmtId="164" fontId="2" fillId="0" borderId="0" xfId="0" applyNumberFormat="1" applyFont="1" applyBorder="1" applyAlignment="1">
      <alignment horizontal="right"/>
    </xf>
    <xf numFmtId="164" fontId="2" fillId="2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G7" sqref="G7:G8"/>
    </sheetView>
  </sheetViews>
  <sheetFormatPr defaultColWidth="38.28515625" defaultRowHeight="15.75"/>
  <cols>
    <col min="1" max="1" width="38.28515625" style="1"/>
    <col min="2" max="3" width="15.7109375" style="1" customWidth="1"/>
    <col min="4" max="4" width="15.7109375" style="10" customWidth="1"/>
    <col min="5" max="6" width="15.7109375" style="1" customWidth="1"/>
    <col min="7" max="16384" width="38.28515625" style="1"/>
  </cols>
  <sheetData>
    <row r="1" spans="1:7">
      <c r="A1" s="20" t="s">
        <v>0</v>
      </c>
      <c r="B1" s="20"/>
      <c r="C1" s="20"/>
      <c r="D1" s="20"/>
      <c r="E1" s="20"/>
      <c r="F1" s="20"/>
    </row>
    <row r="2" spans="1:7">
      <c r="A2" s="20" t="s">
        <v>1</v>
      </c>
      <c r="B2" s="20"/>
      <c r="C2" s="20"/>
      <c r="D2" s="20"/>
      <c r="E2" s="20"/>
      <c r="F2" s="20"/>
    </row>
    <row r="4" spans="1:7">
      <c r="A4" s="18" t="s">
        <v>2</v>
      </c>
      <c r="B4" s="18" t="s">
        <v>15</v>
      </c>
      <c r="C4" s="18" t="s">
        <v>16</v>
      </c>
      <c r="D4" s="18" t="s">
        <v>3</v>
      </c>
      <c r="E4" s="21" t="s">
        <v>4</v>
      </c>
      <c r="F4" s="22"/>
    </row>
    <row r="5" spans="1:7">
      <c r="A5" s="19"/>
      <c r="B5" s="19"/>
      <c r="C5" s="19"/>
      <c r="D5" s="19"/>
      <c r="E5" s="2" t="s">
        <v>17</v>
      </c>
      <c r="F5" s="2" t="s">
        <v>18</v>
      </c>
    </row>
    <row r="6" spans="1:7">
      <c r="A6" s="3" t="s">
        <v>5</v>
      </c>
      <c r="B6" s="11">
        <f>D6*0.7874</f>
        <v>19378260.456</v>
      </c>
      <c r="C6" s="11">
        <f>D6-B6</f>
        <v>5232179.5439999998</v>
      </c>
      <c r="D6" s="4">
        <v>24610440</v>
      </c>
      <c r="E6" s="5">
        <f>D6</f>
        <v>24610440</v>
      </c>
      <c r="F6" s="5"/>
      <c r="G6" s="12"/>
    </row>
    <row r="7" spans="1:7">
      <c r="A7" s="6" t="s">
        <v>6</v>
      </c>
      <c r="B7" s="11">
        <f t="shared" ref="B7:B12" si="0">D7*0.7874</f>
        <v>18327057.046599999</v>
      </c>
      <c r="C7" s="11">
        <f t="shared" ref="C7:C12" si="1">D7-B7</f>
        <v>4948351.9534000009</v>
      </c>
      <c r="D7" s="7">
        <v>23275409</v>
      </c>
      <c r="E7" s="5">
        <f t="shared" ref="E7:E9" si="2">D7</f>
        <v>23275409</v>
      </c>
      <c r="F7" s="5"/>
    </row>
    <row r="8" spans="1:7">
      <c r="A8" s="6" t="s">
        <v>14</v>
      </c>
      <c r="B8" s="11">
        <f t="shared" si="0"/>
        <v>419999.16</v>
      </c>
      <c r="C8" s="11">
        <f t="shared" si="1"/>
        <v>113400.84000000003</v>
      </c>
      <c r="D8" s="7">
        <v>533400</v>
      </c>
      <c r="E8" s="5">
        <f t="shared" si="2"/>
        <v>533400</v>
      </c>
      <c r="F8" s="5"/>
      <c r="G8" s="12"/>
    </row>
    <row r="9" spans="1:7">
      <c r="A9" s="6" t="s">
        <v>7</v>
      </c>
      <c r="B9" s="11">
        <f t="shared" si="0"/>
        <v>643423.91</v>
      </c>
      <c r="C9" s="11">
        <f t="shared" si="1"/>
        <v>173726.08999999997</v>
      </c>
      <c r="D9" s="8">
        <v>817150</v>
      </c>
      <c r="E9" s="5">
        <f t="shared" si="2"/>
        <v>817150</v>
      </c>
      <c r="F9" s="3"/>
    </row>
    <row r="10" spans="1:7">
      <c r="A10" s="6" t="s">
        <v>7</v>
      </c>
      <c r="B10" s="11">
        <f t="shared" si="0"/>
        <v>5613739.1661999999</v>
      </c>
      <c r="C10" s="11">
        <f t="shared" si="1"/>
        <v>1515723.8338000001</v>
      </c>
      <c r="D10" s="9">
        <v>7129463</v>
      </c>
      <c r="E10" s="5"/>
      <c r="F10" s="5">
        <f>D10</f>
        <v>7129463</v>
      </c>
    </row>
    <row r="11" spans="1:7">
      <c r="A11" s="6" t="s">
        <v>7</v>
      </c>
      <c r="B11" s="11">
        <f t="shared" si="0"/>
        <v>1898421.4</v>
      </c>
      <c r="C11" s="11">
        <f t="shared" si="1"/>
        <v>512578.60000000009</v>
      </c>
      <c r="D11" s="8">
        <v>2411000</v>
      </c>
      <c r="E11" s="8"/>
      <c r="F11" s="5">
        <f>D11</f>
        <v>2411000</v>
      </c>
    </row>
    <row r="12" spans="1:7">
      <c r="A12" s="3" t="s">
        <v>8</v>
      </c>
      <c r="B12" s="11">
        <f t="shared" si="0"/>
        <v>46280901.138800003</v>
      </c>
      <c r="C12" s="5">
        <f t="shared" si="1"/>
        <v>12495960.861199997</v>
      </c>
      <c r="D12" s="8">
        <f>SUM(D6:D11)</f>
        <v>58776862</v>
      </c>
      <c r="E12" s="8">
        <f>SUM(E6:E11)</f>
        <v>49236399</v>
      </c>
      <c r="F12" s="8">
        <f>SUM(F6:F11)</f>
        <v>9540463</v>
      </c>
    </row>
    <row r="13" spans="1:7">
      <c r="A13" s="6" t="s">
        <v>9</v>
      </c>
      <c r="B13" s="15">
        <f>B12*0.95</f>
        <v>43966856.081859998</v>
      </c>
      <c r="C13" s="13"/>
      <c r="D13" s="14"/>
      <c r="E13" s="16">
        <f>E12+F12</f>
        <v>58776862</v>
      </c>
      <c r="F13" s="17"/>
      <c r="G13" s="12"/>
    </row>
    <row r="14" spans="1:7">
      <c r="A14" s="6" t="s">
        <v>10</v>
      </c>
      <c r="B14" s="15">
        <f>B12-B13</f>
        <v>2314045.0569400042</v>
      </c>
      <c r="C14" s="13"/>
      <c r="D14" s="14"/>
    </row>
    <row r="17" spans="1:6">
      <c r="A17" s="1" t="s">
        <v>11</v>
      </c>
    </row>
    <row r="19" spans="1:6">
      <c r="F19" s="10" t="s">
        <v>12</v>
      </c>
    </row>
    <row r="20" spans="1:6" ht="13.5" customHeight="1">
      <c r="F20" s="10" t="s">
        <v>13</v>
      </c>
    </row>
  </sheetData>
  <mergeCells count="8">
    <mergeCell ref="E13:F13"/>
    <mergeCell ref="A4:A5"/>
    <mergeCell ref="D4:D5"/>
    <mergeCell ref="A1:F1"/>
    <mergeCell ref="A2:F2"/>
    <mergeCell ref="E4:F4"/>
    <mergeCell ref="B4:B5"/>
    <mergeCell ref="C4:C5"/>
  </mergeCells>
  <printOptions horizontalCentered="1"/>
  <pageMargins left="0.47244094488188981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Polgármesteri Hivatal Kincsesbánya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2015-05-27T07:21:29Z</cp:lastPrinted>
  <dcterms:created xsi:type="dcterms:W3CDTF">2015-05-26T10:50:27Z</dcterms:created>
  <dcterms:modified xsi:type="dcterms:W3CDTF">2015-05-29T10:32:52Z</dcterms:modified>
</cp:coreProperties>
</file>