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definedNames>
    <definedName name="_xlnm.Print_Area" localSheetId="0">Munka1!$A$1:$O$69</definedName>
  </definedNames>
  <calcPr calcId="125725"/>
</workbook>
</file>

<file path=xl/calcChain.xml><?xml version="1.0" encoding="utf-8"?>
<calcChain xmlns="http://schemas.openxmlformats.org/spreadsheetml/2006/main">
  <c r="O69" i="2"/>
  <c r="H57"/>
  <c r="H69" s="1"/>
  <c r="H64"/>
  <c r="L69"/>
  <c r="F69"/>
  <c r="G57"/>
  <c r="G64"/>
  <c r="O46"/>
  <c r="O17"/>
  <c r="O15"/>
  <c r="D26"/>
  <c r="D64"/>
  <c r="D44"/>
  <c r="D19"/>
  <c r="D11"/>
  <c r="D57" s="1"/>
  <c r="J57"/>
  <c r="J69" s="1"/>
  <c r="G69" l="1"/>
  <c r="D69"/>
</calcChain>
</file>

<file path=xl/sharedStrings.xml><?xml version="1.0" encoding="utf-8"?>
<sst xmlns="http://schemas.openxmlformats.org/spreadsheetml/2006/main" count="141" uniqueCount="109">
  <si>
    <t>sorszám</t>
  </si>
  <si>
    <t>1.</t>
  </si>
  <si>
    <t>2.</t>
  </si>
  <si>
    <t>3.</t>
  </si>
  <si>
    <t>Megnevezés</t>
  </si>
  <si>
    <t xml:space="preserve">Saját bevételek: </t>
  </si>
  <si>
    <t>Átengedett központi bevételek:</t>
  </si>
  <si>
    <t>I.</t>
  </si>
  <si>
    <t>Működési bevételek:</t>
  </si>
  <si>
    <t xml:space="preserve">II. </t>
  </si>
  <si>
    <t xml:space="preserve">Működési bevételek összesen: </t>
  </si>
  <si>
    <t xml:space="preserve">Felhalmozási bevételek összesen: </t>
  </si>
  <si>
    <t xml:space="preserve">Költségvetési bevételek összesen: </t>
  </si>
  <si>
    <t>Elöző évi pénzmaradvány igénybevétele</t>
  </si>
  <si>
    <t>IV.</t>
  </si>
  <si>
    <t>I+II+III+IV.</t>
  </si>
  <si>
    <t>Adatok ezer Ft-ban</t>
  </si>
  <si>
    <t>Összes bevétel</t>
  </si>
  <si>
    <t>Közös Hivatal</t>
  </si>
  <si>
    <t>Összesen</t>
  </si>
  <si>
    <t xml:space="preserve">      - kamat bevételek</t>
  </si>
  <si>
    <t xml:space="preserve">      - Áfa bevételek   </t>
  </si>
  <si>
    <t xml:space="preserve">      - Talajterhelési díj</t>
  </si>
  <si>
    <t xml:space="preserve">       - önkormányzat által beszedett gépjárműadó</t>
  </si>
  <si>
    <t xml:space="preserve">      - egészségbiztosítási támogatások</t>
  </si>
  <si>
    <t xml:space="preserve">      - Európai Vidékfejlesztési Alaptól átvett támogatás</t>
  </si>
  <si>
    <t xml:space="preserve">      - irányító szervtől kapott működési támogatás</t>
  </si>
  <si>
    <t xml:space="preserve">     - önkormányzati vagyon értékesítéséből származó bevétel</t>
  </si>
  <si>
    <t>Kincsesbánya Község Önkormányzata</t>
  </si>
  <si>
    <t xml:space="preserve">Intézményi működési bevételek összesen: </t>
  </si>
  <si>
    <t xml:space="preserve">      - szolgáltatások bevételei </t>
  </si>
  <si>
    <t xml:space="preserve">      -tovább számlázott szolgáltatások bevételei</t>
  </si>
  <si>
    <t xml:space="preserve">      - bérleti és lizingdíjbevételek</t>
  </si>
  <si>
    <t xml:space="preserve">      - TÁMOP-6.1.2-11/1-2012-0970</t>
  </si>
  <si>
    <t>Felhalmozás célú támogatás értékű bevétel (KEOP)</t>
  </si>
  <si>
    <t xml:space="preserve">Közhatalmi bevételek: </t>
  </si>
  <si>
    <t xml:space="preserve">     - Magánszemélyek kommunális aója</t>
  </si>
  <si>
    <t xml:space="preserve">     - Iparűzési adó állandó jelleggel </t>
  </si>
  <si>
    <t>4.</t>
  </si>
  <si>
    <t>Önkormányzatok működési célú költségvetési támogatása</t>
  </si>
  <si>
    <t xml:space="preserve">       - Önkormányzati Hivatal működésének támogatása</t>
  </si>
  <si>
    <t xml:space="preserve">      - Egyéb önkormányzati feladatok támogatása</t>
  </si>
  <si>
    <t xml:space="preserve">      - Hozzájárulás a pénzbeli szociális ellátásokhoz</t>
  </si>
  <si>
    <t xml:space="preserve">      - Kistelepülések szociális feladatainak támogatása</t>
  </si>
  <si>
    <t xml:space="preserve">      - A finanszírozás szemp.elismert dolgozói létszám bértám. </t>
  </si>
  <si>
    <t xml:space="preserve">      - Nem közművel összegyűjtött házt. Szennyvíz ártlmatl.</t>
  </si>
  <si>
    <t>5.</t>
  </si>
  <si>
    <t xml:space="preserve">Támogatás értékű működési bevételek: </t>
  </si>
  <si>
    <t>6.</t>
  </si>
  <si>
    <t>Működési célú átvett pénzeszközök összesen</t>
  </si>
  <si>
    <t xml:space="preserve">      ALCOA támogatása</t>
  </si>
  <si>
    <t xml:space="preserve">      - Települési-üzemeltetéshez kapcsolódo feladatok tám. </t>
  </si>
  <si>
    <t>III.</t>
  </si>
  <si>
    <t xml:space="preserve">Felhalmozás célú hitel </t>
  </si>
  <si>
    <t xml:space="preserve">      - Gyermekétkeztetés üzemeltetési támogatása</t>
  </si>
  <si>
    <t xml:space="preserve">     - Települési önkorm. Könyvtári és közművelődési támogatás</t>
  </si>
  <si>
    <t xml:space="preserve">     - Lakott külterülettel kapcsolatos feladatok támogatása</t>
  </si>
  <si>
    <t>Módosított előrámyzat</t>
  </si>
  <si>
    <t>Módosított előirányzat</t>
  </si>
  <si>
    <t>Rovatkód</t>
  </si>
  <si>
    <t>Eredeti előirányzat</t>
  </si>
  <si>
    <t>B11</t>
  </si>
  <si>
    <t>B1</t>
  </si>
  <si>
    <t>B6</t>
  </si>
  <si>
    <t>B111</t>
  </si>
  <si>
    <t>B113</t>
  </si>
  <si>
    <t>B114</t>
  </si>
  <si>
    <t>B115</t>
  </si>
  <si>
    <t xml:space="preserve">     - Lakossági víz- és szennyvíz támogatrása</t>
  </si>
  <si>
    <t xml:space="preserve">     - Egyes szociális feladatok kiegészítő támogatás</t>
  </si>
  <si>
    <t xml:space="preserve">     - Bérkompenzáció</t>
  </si>
  <si>
    <t xml:space="preserve">     - e útdíj bevezetése miatti bevétel kiesés kompenzálása</t>
  </si>
  <si>
    <t xml:space="preserve">     - Elöző évi kvt. bevétel kiegészítése</t>
  </si>
  <si>
    <t>B12</t>
  </si>
  <si>
    <t>B4</t>
  </si>
  <si>
    <t>B3</t>
  </si>
  <si>
    <t xml:space="preserve">      - Egyéb közhatalmi bevételek</t>
  </si>
  <si>
    <t>B354</t>
  </si>
  <si>
    <t>B34</t>
  </si>
  <si>
    <t>B351</t>
  </si>
  <si>
    <t>B355</t>
  </si>
  <si>
    <t xml:space="preserve">     - Elkülönített pénzalapakotól kapott működési támogatása </t>
  </si>
  <si>
    <t>B16</t>
  </si>
  <si>
    <t xml:space="preserve">     -  Móri TKT elszámolásából visszautalt</t>
  </si>
  <si>
    <t>B52</t>
  </si>
  <si>
    <t>B25</t>
  </si>
  <si>
    <t>Felhalmozás célú támogatások ÁHT-n belülről</t>
  </si>
  <si>
    <t>KLIK által visszautalt pályázati önrész</t>
  </si>
  <si>
    <t>B816</t>
  </si>
  <si>
    <t xml:space="preserve">      - Ogy. Képv. és Eu. Parlamenti választás lebony. Tám </t>
  </si>
  <si>
    <t xml:space="preserve">      - irányító sezrvtől kapott műkődési támogatás miatti korr.</t>
  </si>
  <si>
    <t xml:space="preserve">      - egyéb működési bevételek</t>
  </si>
  <si>
    <t xml:space="preserve">          -</t>
  </si>
  <si>
    <t xml:space="preserve">     - szociális tűzifa vásárlás</t>
  </si>
  <si>
    <t xml:space="preserve">      - ellőző évi támogatások kegészítése</t>
  </si>
  <si>
    <t>Felhalmozás célú kölcsön(falubusz)</t>
  </si>
  <si>
    <r>
      <t xml:space="preserve">     - </t>
    </r>
    <r>
      <rPr>
        <sz val="10"/>
        <rFont val="Arial CE"/>
        <charset val="238"/>
      </rPr>
      <t>adott kölcsönök visszatérülése</t>
    </r>
  </si>
  <si>
    <t>1. számú melléklet az ….../2015. (…………..) önkormányzati rendelethez</t>
  </si>
  <si>
    <t>Teljesítés</t>
  </si>
  <si>
    <t>%</t>
  </si>
  <si>
    <t>Államháztartáson belüli megelőlegezések</t>
  </si>
  <si>
    <t>B818</t>
  </si>
  <si>
    <t>B116</t>
  </si>
  <si>
    <t>B813</t>
  </si>
  <si>
    <t>2014. évi pénzforgalmi mérlege</t>
  </si>
  <si>
    <t xml:space="preserve">BEVÉTELEK </t>
  </si>
  <si>
    <t>Önkormányzat</t>
  </si>
  <si>
    <t xml:space="preserve">     -  ebből: önkormányztai vagyon bérbead származó bevétel</t>
  </si>
  <si>
    <t xml:space="preserve">     - Magyarország szeretlek pályázat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</si>
</sst>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0"/>
      <color theme="0"/>
      <name val="Arial CE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1" fillId="0" borderId="1" xfId="0" applyFont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7" xfId="0" applyBorder="1"/>
    <xf numFmtId="3" fontId="1" fillId="0" borderId="7" xfId="0" applyNumberFormat="1" applyFont="1" applyBorder="1"/>
    <xf numFmtId="3" fontId="0" fillId="0" borderId="7" xfId="0" applyNumberFormat="1" applyFont="1" applyBorder="1"/>
    <xf numFmtId="3" fontId="0" fillId="0" borderId="7" xfId="0" applyNumberFormat="1" applyFont="1" applyFill="1" applyBorder="1"/>
    <xf numFmtId="3" fontId="0" fillId="0" borderId="7" xfId="0" applyNumberFormat="1" applyBorder="1"/>
    <xf numFmtId="0" fontId="0" fillId="0" borderId="7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3" fontId="2" fillId="0" borderId="7" xfId="0" applyNumberFormat="1" applyFont="1" applyBorder="1"/>
    <xf numFmtId="0" fontId="2" fillId="0" borderId="7" xfId="0" applyFont="1" applyBorder="1"/>
    <xf numFmtId="3" fontId="0" fillId="0" borderId="7" xfId="0" applyNumberFormat="1" applyFill="1" applyBorder="1"/>
    <xf numFmtId="3" fontId="3" fillId="0" borderId="7" xfId="0" applyNumberFormat="1" applyFont="1" applyBorder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3" fontId="2" fillId="0" borderId="13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2" fillId="0" borderId="8" xfId="0" applyFont="1" applyBorder="1"/>
    <xf numFmtId="0" fontId="2" fillId="2" borderId="0" xfId="0" applyFont="1" applyFill="1" applyAlignment="1">
      <alignment horizontal="center" vertical="center" wrapText="1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2" fillId="0" borderId="7" xfId="0" applyFont="1" applyBorder="1"/>
    <xf numFmtId="0" fontId="0" fillId="0" borderId="7" xfId="0" applyBorder="1"/>
    <xf numFmtId="0" fontId="0" fillId="0" borderId="8" xfId="0" applyBorder="1"/>
    <xf numFmtId="3" fontId="1" fillId="0" borderId="8" xfId="0" applyNumberFormat="1" applyFont="1" applyBorder="1"/>
    <xf numFmtId="3" fontId="0" fillId="0" borderId="8" xfId="0" applyNumberFormat="1" applyBorder="1"/>
    <xf numFmtId="3" fontId="2" fillId="0" borderId="8" xfId="0" applyNumberFormat="1" applyFont="1" applyBorder="1"/>
    <xf numFmtId="3" fontId="2" fillId="0" borderId="17" xfId="0" applyNumberFormat="1" applyFont="1" applyBorder="1"/>
    <xf numFmtId="0" fontId="2" fillId="0" borderId="8" xfId="0" applyFont="1" applyBorder="1"/>
    <xf numFmtId="3" fontId="1" fillId="0" borderId="13" xfId="0" applyNumberFormat="1" applyFont="1" applyBorder="1"/>
    <xf numFmtId="3" fontId="0" fillId="0" borderId="13" xfId="0" applyNumberFormat="1" applyBorder="1"/>
    <xf numFmtId="3" fontId="5" fillId="0" borderId="7" xfId="0" applyNumberFormat="1" applyFont="1" applyBorder="1"/>
    <xf numFmtId="0" fontId="2" fillId="0" borderId="8" xfId="0" applyFont="1" applyBorder="1"/>
    <xf numFmtId="0" fontId="2" fillId="2" borderId="0" xfId="0" applyFont="1" applyFill="1" applyAlignment="1">
      <alignment horizontal="center" vertical="center" wrapText="1"/>
    </xf>
    <xf numFmtId="0" fontId="0" fillId="0" borderId="7" xfId="0" applyBorder="1"/>
    <xf numFmtId="0" fontId="2" fillId="0" borderId="3" xfId="0" applyFont="1" applyBorder="1"/>
    <xf numFmtId="3" fontId="2" fillId="0" borderId="3" xfId="0" applyNumberFormat="1" applyFont="1" applyBorder="1"/>
    <xf numFmtId="0" fontId="0" fillId="0" borderId="3" xfId="0" applyBorder="1"/>
    <xf numFmtId="0" fontId="2" fillId="0" borderId="18" xfId="0" applyFont="1" applyBorder="1"/>
    <xf numFmtId="3" fontId="2" fillId="0" borderId="19" xfId="0" applyNumberFormat="1" applyFont="1" applyBorder="1"/>
    <xf numFmtId="0" fontId="0" fillId="0" borderId="8" xfId="0" applyFill="1" applyBorder="1" applyAlignment="1">
      <alignment horizontal="left"/>
    </xf>
    <xf numFmtId="3" fontId="0" fillId="0" borderId="13" xfId="0" applyNumberFormat="1" applyFont="1" applyBorder="1"/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7" xfId="0" applyBorder="1" applyAlignment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7" xfId="0" applyBorder="1"/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2" fillId="0" borderId="7" xfId="0" applyFont="1" applyBorder="1"/>
    <xf numFmtId="0" fontId="2" fillId="0" borderId="7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2" fillId="0" borderId="14" xfId="0" applyFont="1" applyBorder="1"/>
    <xf numFmtId="0" fontId="3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8" xfId="0" applyFont="1" applyBorder="1"/>
    <xf numFmtId="0" fontId="2" fillId="0" borderId="9" xfId="0" applyFont="1" applyBorder="1"/>
    <xf numFmtId="49" fontId="0" fillId="0" borderId="7" xfId="0" applyNumberFormat="1" applyBorder="1" applyAlignment="1"/>
    <xf numFmtId="49" fontId="0" fillId="0" borderId="7" xfId="0" applyNumberFormat="1" applyFont="1" applyBorder="1" applyAlignment="1"/>
    <xf numFmtId="0" fontId="0" fillId="0" borderId="7" xfId="0" applyFont="1" applyBorder="1" applyAlignment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U69"/>
  <sheetViews>
    <sheetView tabSelected="1" view="pageBreakPreview" topLeftCell="A28" zoomScaleNormal="100" zoomScaleSheetLayoutView="100" workbookViewId="0">
      <selection activeCell="L15" sqref="L15"/>
    </sheetView>
  </sheetViews>
  <sheetFormatPr defaultRowHeight="12.75"/>
  <cols>
    <col min="1" max="1" width="3" customWidth="1"/>
    <col min="2" max="2" width="39" customWidth="1"/>
    <col min="3" max="3" width="13.85546875" customWidth="1"/>
    <col min="4" max="4" width="13" customWidth="1"/>
    <col min="5" max="5" width="6.140625" customWidth="1"/>
    <col min="6" max="6" width="9.85546875" customWidth="1"/>
    <col min="7" max="8" width="10.7109375" customWidth="1"/>
    <col min="9" max="9" width="5.5703125" customWidth="1"/>
    <col min="10" max="10" width="10.85546875" customWidth="1"/>
    <col min="11" max="11" width="6.140625" customWidth="1"/>
    <col min="12" max="13" width="10" customWidth="1"/>
    <col min="14" max="14" width="5.5703125" customWidth="1"/>
    <col min="15" max="15" width="12.42578125" customWidth="1"/>
    <col min="16" max="18" width="10.7109375" customWidth="1"/>
  </cols>
  <sheetData>
    <row r="1" spans="1:21" ht="25.5" customHeight="1">
      <c r="A1" s="88" t="s">
        <v>97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24"/>
      <c r="S1" s="24"/>
      <c r="T1" s="24"/>
      <c r="U1" s="24"/>
    </row>
    <row r="2" spans="1:21" ht="18.75" customHeight="1">
      <c r="A2" s="89" t="s">
        <v>28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25"/>
      <c r="S2" s="25"/>
      <c r="T2" s="25"/>
      <c r="U2" s="25"/>
    </row>
    <row r="3" spans="1:21" s="1" customFormat="1" ht="21" customHeight="1">
      <c r="A3" s="89" t="s">
        <v>104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25"/>
      <c r="S3" s="25"/>
      <c r="T3" s="25"/>
      <c r="U3" s="25"/>
    </row>
    <row r="4" spans="1:21" ht="22.5" customHeight="1">
      <c r="A4" s="89" t="s">
        <v>105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25"/>
      <c r="S4" s="25"/>
      <c r="T4" s="25"/>
      <c r="U4" s="25"/>
    </row>
    <row r="5" spans="1:21" ht="0.75" hidden="1" customHeight="1">
      <c r="A5" s="10"/>
      <c r="B5" s="10"/>
      <c r="C5" s="10"/>
      <c r="D5" s="10"/>
      <c r="E5" s="11"/>
      <c r="F5" s="11"/>
      <c r="G5" s="33"/>
      <c r="H5" s="48"/>
      <c r="I5" s="48"/>
      <c r="J5" s="10"/>
      <c r="K5" s="11"/>
      <c r="L5" s="33"/>
      <c r="M5" s="48"/>
      <c r="N5" s="48"/>
      <c r="O5" s="10"/>
    </row>
    <row r="6" spans="1:21" ht="13.5" thickBot="1">
      <c r="A6" s="87" t="s">
        <v>16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26"/>
      <c r="Q6" s="26"/>
      <c r="R6" s="26"/>
      <c r="S6" s="26"/>
      <c r="T6" s="26"/>
      <c r="U6" s="26"/>
    </row>
    <row r="7" spans="1:21">
      <c r="A7" s="80" t="s">
        <v>0</v>
      </c>
      <c r="B7" s="83" t="s">
        <v>4</v>
      </c>
      <c r="C7" s="83"/>
      <c r="D7" s="75" t="s">
        <v>17</v>
      </c>
      <c r="E7" s="75"/>
      <c r="F7" s="75"/>
      <c r="G7" s="75"/>
      <c r="H7" s="75"/>
      <c r="I7" s="75"/>
      <c r="J7" s="75"/>
      <c r="K7" s="75"/>
      <c r="L7" s="76"/>
      <c r="M7" s="76"/>
      <c r="N7" s="76"/>
      <c r="O7" s="77"/>
    </row>
    <row r="8" spans="1:21" ht="12.75" customHeight="1">
      <c r="A8" s="81"/>
      <c r="B8" s="84"/>
      <c r="C8" s="84"/>
      <c r="D8" s="78" t="s">
        <v>106</v>
      </c>
      <c r="E8" s="85" t="s">
        <v>59</v>
      </c>
      <c r="F8" s="85" t="s">
        <v>60</v>
      </c>
      <c r="G8" s="85" t="s">
        <v>57</v>
      </c>
      <c r="H8" s="85" t="s">
        <v>98</v>
      </c>
      <c r="I8" s="85" t="s">
        <v>99</v>
      </c>
      <c r="J8" s="78" t="s">
        <v>18</v>
      </c>
      <c r="K8" s="85" t="s">
        <v>59</v>
      </c>
      <c r="L8" s="85" t="s">
        <v>58</v>
      </c>
      <c r="M8" s="85" t="s">
        <v>98</v>
      </c>
      <c r="N8" s="85" t="s">
        <v>99</v>
      </c>
      <c r="O8" s="79" t="s">
        <v>19</v>
      </c>
    </row>
    <row r="9" spans="1:21">
      <c r="A9" s="82"/>
      <c r="B9" s="84"/>
      <c r="C9" s="84"/>
      <c r="D9" s="78"/>
      <c r="E9" s="86"/>
      <c r="F9" s="86"/>
      <c r="G9" s="86"/>
      <c r="H9" s="86"/>
      <c r="I9" s="86"/>
      <c r="J9" s="78"/>
      <c r="K9" s="86"/>
      <c r="L9" s="86"/>
      <c r="M9" s="86"/>
      <c r="N9" s="86"/>
      <c r="O9" s="79"/>
    </row>
    <row r="10" spans="1:21" ht="15" customHeight="1">
      <c r="A10" s="2" t="s">
        <v>7</v>
      </c>
      <c r="B10" s="101" t="s">
        <v>8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3"/>
    </row>
    <row r="11" spans="1:21" ht="15" customHeight="1">
      <c r="A11" s="3" t="s">
        <v>1</v>
      </c>
      <c r="B11" s="62" t="s">
        <v>29</v>
      </c>
      <c r="C11" s="62"/>
      <c r="D11" s="13">
        <f>D12+D13+D14+D16+D18</f>
        <v>20621</v>
      </c>
      <c r="E11" s="13"/>
      <c r="F11" s="13">
        <v>20621</v>
      </c>
      <c r="G11" s="13">
        <v>31940</v>
      </c>
      <c r="H11" s="13">
        <v>31783</v>
      </c>
      <c r="I11" s="13"/>
      <c r="J11" s="12"/>
      <c r="K11" s="49" t="s">
        <v>74</v>
      </c>
      <c r="L11" s="38">
        <v>7</v>
      </c>
      <c r="M11" s="38">
        <v>7</v>
      </c>
      <c r="N11" s="38"/>
      <c r="O11" s="44">
        <v>31783</v>
      </c>
    </row>
    <row r="12" spans="1:21" ht="13.5" customHeight="1">
      <c r="A12" s="4"/>
      <c r="B12" s="96" t="s">
        <v>30</v>
      </c>
      <c r="C12" s="97"/>
      <c r="D12" s="14">
        <v>12619</v>
      </c>
      <c r="E12" s="16" t="s">
        <v>74</v>
      </c>
      <c r="F12" s="14">
        <v>12619</v>
      </c>
      <c r="G12" s="14">
        <v>13533</v>
      </c>
      <c r="H12" s="14">
        <v>13516</v>
      </c>
      <c r="I12" s="14"/>
      <c r="J12" s="12"/>
      <c r="K12" s="12"/>
      <c r="L12" s="38"/>
      <c r="M12" s="38"/>
      <c r="N12" s="38"/>
      <c r="O12" s="45">
        <v>13516</v>
      </c>
    </row>
    <row r="13" spans="1:21" ht="15" customHeight="1">
      <c r="A13" s="4"/>
      <c r="B13" s="59" t="s">
        <v>31</v>
      </c>
      <c r="C13" s="98"/>
      <c r="D13" s="14">
        <v>567</v>
      </c>
      <c r="E13" s="16" t="s">
        <v>74</v>
      </c>
      <c r="F13" s="14">
        <v>567</v>
      </c>
      <c r="G13" s="14">
        <v>567</v>
      </c>
      <c r="H13" s="14">
        <v>520</v>
      </c>
      <c r="I13" s="14"/>
      <c r="J13" s="12"/>
      <c r="K13" s="12"/>
      <c r="L13" s="38"/>
      <c r="M13" s="38"/>
      <c r="N13" s="38"/>
      <c r="O13" s="45">
        <v>520</v>
      </c>
    </row>
    <row r="14" spans="1:21" ht="15" customHeight="1">
      <c r="A14" s="4"/>
      <c r="B14" s="59" t="s">
        <v>32</v>
      </c>
      <c r="C14" s="59"/>
      <c r="D14" s="14">
        <v>3775</v>
      </c>
      <c r="E14" s="16" t="s">
        <v>74</v>
      </c>
      <c r="F14" s="14">
        <v>3775</v>
      </c>
      <c r="G14" s="14">
        <v>11663</v>
      </c>
      <c r="H14" s="14">
        <v>11588</v>
      </c>
      <c r="I14" s="14"/>
      <c r="J14" s="12"/>
      <c r="K14" s="12"/>
      <c r="L14" s="38"/>
      <c r="M14" s="38"/>
      <c r="N14" s="38"/>
      <c r="O14" s="45">
        <v>11588</v>
      </c>
    </row>
    <row r="15" spans="1:21" ht="15" customHeight="1">
      <c r="A15" s="5"/>
      <c r="B15" s="67" t="s">
        <v>107</v>
      </c>
      <c r="C15" s="67"/>
      <c r="D15" s="15">
        <v>3075</v>
      </c>
      <c r="E15" s="22" t="s">
        <v>74</v>
      </c>
      <c r="F15" s="15">
        <v>3075</v>
      </c>
      <c r="G15" s="15">
        <v>0</v>
      </c>
      <c r="H15" s="15">
        <v>0</v>
      </c>
      <c r="I15" s="15"/>
      <c r="J15" s="12"/>
      <c r="K15" s="12"/>
      <c r="L15" s="38"/>
      <c r="M15" s="38"/>
      <c r="N15" s="38"/>
      <c r="O15" s="45">
        <f>G15+L15</f>
        <v>0</v>
      </c>
    </row>
    <row r="16" spans="1:21" ht="15" customHeight="1">
      <c r="A16" s="5"/>
      <c r="B16" s="67" t="s">
        <v>20</v>
      </c>
      <c r="C16" s="67"/>
      <c r="D16" s="15">
        <v>100</v>
      </c>
      <c r="E16" s="22" t="s">
        <v>74</v>
      </c>
      <c r="F16" s="15">
        <v>100</v>
      </c>
      <c r="G16" s="15">
        <v>275</v>
      </c>
      <c r="H16" s="15">
        <v>275</v>
      </c>
      <c r="I16" s="15"/>
      <c r="J16" s="12"/>
      <c r="K16" s="49" t="s">
        <v>74</v>
      </c>
      <c r="L16" s="38">
        <v>7</v>
      </c>
      <c r="M16" s="38">
        <v>7</v>
      </c>
      <c r="N16" s="38"/>
      <c r="O16" s="45">
        <v>275</v>
      </c>
    </row>
    <row r="17" spans="1:15" ht="15" customHeight="1">
      <c r="A17" s="5"/>
      <c r="B17" s="60" t="s">
        <v>91</v>
      </c>
      <c r="C17" s="61"/>
      <c r="D17" s="15"/>
      <c r="E17" s="22"/>
      <c r="F17" s="15"/>
      <c r="G17" s="15">
        <v>80</v>
      </c>
      <c r="H17" s="15">
        <v>80</v>
      </c>
      <c r="I17" s="15"/>
      <c r="J17" s="37"/>
      <c r="K17" s="37"/>
      <c r="L17" s="38"/>
      <c r="M17" s="38"/>
      <c r="N17" s="38"/>
      <c r="O17" s="45">
        <f>G17+L17</f>
        <v>80</v>
      </c>
    </row>
    <row r="18" spans="1:15" ht="15" customHeight="1">
      <c r="A18" s="4"/>
      <c r="B18" s="67" t="s">
        <v>21</v>
      </c>
      <c r="C18" s="68"/>
      <c r="D18" s="14">
        <v>3560</v>
      </c>
      <c r="E18" s="16" t="s">
        <v>74</v>
      </c>
      <c r="F18" s="14">
        <v>3560</v>
      </c>
      <c r="G18" s="14">
        <v>5822</v>
      </c>
      <c r="H18" s="14">
        <v>5804</v>
      </c>
      <c r="I18" s="14"/>
      <c r="J18" s="12"/>
      <c r="K18" s="12"/>
      <c r="L18" s="38"/>
      <c r="M18" s="38"/>
      <c r="N18" s="38"/>
      <c r="O18" s="45">
        <v>5804</v>
      </c>
    </row>
    <row r="19" spans="1:15" ht="15" customHeight="1">
      <c r="A19" s="4" t="s">
        <v>2</v>
      </c>
      <c r="B19" s="99" t="s">
        <v>35</v>
      </c>
      <c r="C19" s="100"/>
      <c r="D19" s="13">
        <f>D20+D21+D22</f>
        <v>36900</v>
      </c>
      <c r="E19" s="13" t="s">
        <v>75</v>
      </c>
      <c r="F19" s="13">
        <v>36900</v>
      </c>
      <c r="G19" s="13">
        <v>40601</v>
      </c>
      <c r="H19" s="13">
        <v>63623</v>
      </c>
      <c r="I19" s="13"/>
      <c r="J19" s="12"/>
      <c r="K19" s="12"/>
      <c r="L19" s="38"/>
      <c r="M19" s="38"/>
      <c r="N19" s="38"/>
      <c r="O19" s="44">
        <v>63623</v>
      </c>
    </row>
    <row r="20" spans="1:15" ht="15" customHeight="1">
      <c r="A20" s="4"/>
      <c r="B20" s="60" t="s">
        <v>36</v>
      </c>
      <c r="C20" s="61"/>
      <c r="D20" s="14">
        <v>3600</v>
      </c>
      <c r="E20" s="16" t="s">
        <v>78</v>
      </c>
      <c r="F20" s="14">
        <v>3600</v>
      </c>
      <c r="G20" s="14">
        <v>3600</v>
      </c>
      <c r="H20" s="14">
        <v>3601</v>
      </c>
      <c r="I20" s="14"/>
      <c r="J20" s="12"/>
      <c r="K20" s="12"/>
      <c r="L20" s="38"/>
      <c r="M20" s="38"/>
      <c r="N20" s="38"/>
      <c r="O20" s="45">
        <v>3601</v>
      </c>
    </row>
    <row r="21" spans="1:15" ht="15" customHeight="1">
      <c r="A21" s="4"/>
      <c r="B21" s="60" t="s">
        <v>37</v>
      </c>
      <c r="C21" s="61"/>
      <c r="D21" s="14">
        <v>33000</v>
      </c>
      <c r="E21" s="16" t="s">
        <v>79</v>
      </c>
      <c r="F21" s="14">
        <v>33300</v>
      </c>
      <c r="G21" s="14">
        <v>33000</v>
      </c>
      <c r="H21" s="14">
        <v>56178</v>
      </c>
      <c r="I21" s="14"/>
      <c r="J21" s="12"/>
      <c r="K21" s="12"/>
      <c r="L21" s="38"/>
      <c r="M21" s="38"/>
      <c r="N21" s="38"/>
      <c r="O21" s="45">
        <v>56178</v>
      </c>
    </row>
    <row r="22" spans="1:15" ht="15" customHeight="1">
      <c r="A22" s="4"/>
      <c r="B22" s="67" t="s">
        <v>22</v>
      </c>
      <c r="C22" s="67"/>
      <c r="D22" s="14">
        <v>300</v>
      </c>
      <c r="E22" s="16" t="s">
        <v>80</v>
      </c>
      <c r="F22" s="14">
        <v>300</v>
      </c>
      <c r="G22" s="14">
        <v>300</v>
      </c>
      <c r="H22" s="14">
        <v>88</v>
      </c>
      <c r="I22" s="14"/>
      <c r="J22" s="12"/>
      <c r="K22" s="12"/>
      <c r="L22" s="38"/>
      <c r="M22" s="38"/>
      <c r="N22" s="38"/>
      <c r="O22" s="45">
        <v>88</v>
      </c>
    </row>
    <row r="23" spans="1:15" ht="15" customHeight="1">
      <c r="A23" s="4"/>
      <c r="B23" s="60" t="s">
        <v>76</v>
      </c>
      <c r="C23" s="61"/>
      <c r="D23" s="14"/>
      <c r="E23" s="14"/>
      <c r="F23" s="14"/>
      <c r="G23" s="14">
        <v>201</v>
      </c>
      <c r="H23" s="14">
        <v>201</v>
      </c>
      <c r="I23" s="14"/>
      <c r="J23" s="12"/>
      <c r="K23" s="12"/>
      <c r="L23" s="38"/>
      <c r="M23" s="38"/>
      <c r="N23" s="38"/>
      <c r="O23" s="45">
        <v>201</v>
      </c>
    </row>
    <row r="24" spans="1:15" ht="19.5" customHeight="1">
      <c r="A24" s="6" t="s">
        <v>3</v>
      </c>
      <c r="B24" s="62" t="s">
        <v>6</v>
      </c>
      <c r="C24" s="62"/>
      <c r="D24" s="13">
        <v>3500</v>
      </c>
      <c r="E24" s="13"/>
      <c r="F24" s="13">
        <v>3500</v>
      </c>
      <c r="G24" s="13">
        <v>0</v>
      </c>
      <c r="H24" s="13">
        <v>0</v>
      </c>
      <c r="I24" s="13"/>
      <c r="J24" s="12"/>
      <c r="K24" s="12"/>
      <c r="L24" s="38"/>
      <c r="M24" s="38"/>
      <c r="N24" s="38"/>
      <c r="O24" s="44">
        <v>0</v>
      </c>
    </row>
    <row r="25" spans="1:15" ht="15" customHeight="1">
      <c r="A25" s="4"/>
      <c r="B25" s="67" t="s">
        <v>23</v>
      </c>
      <c r="C25" s="68"/>
      <c r="D25" s="15">
        <v>3500</v>
      </c>
      <c r="E25" s="22" t="s">
        <v>77</v>
      </c>
      <c r="F25" s="15">
        <v>3500</v>
      </c>
      <c r="G25" s="15">
        <v>3500</v>
      </c>
      <c r="H25" s="15">
        <v>3555</v>
      </c>
      <c r="I25" s="15"/>
      <c r="J25" s="12"/>
      <c r="K25" s="12"/>
      <c r="L25" s="38"/>
      <c r="M25" s="38"/>
      <c r="N25" s="38"/>
      <c r="O25" s="45">
        <v>3555</v>
      </c>
    </row>
    <row r="26" spans="1:15" ht="15" customHeight="1">
      <c r="A26" s="9" t="s">
        <v>38</v>
      </c>
      <c r="B26" s="62" t="s">
        <v>39</v>
      </c>
      <c r="C26" s="62"/>
      <c r="D26" s="13">
        <f>D27+D28+D29+D30+D31+D32+D33+D34+D35+D36</f>
        <v>60862</v>
      </c>
      <c r="E26" s="13" t="s">
        <v>61</v>
      </c>
      <c r="F26" s="13">
        <v>60862</v>
      </c>
      <c r="G26" s="13">
        <v>74738</v>
      </c>
      <c r="H26" s="13">
        <v>74738</v>
      </c>
      <c r="I26" s="13"/>
      <c r="J26" s="12"/>
      <c r="K26" s="12"/>
      <c r="L26" s="38"/>
      <c r="M26" s="38"/>
      <c r="N26" s="38"/>
      <c r="O26" s="44">
        <v>74738</v>
      </c>
    </row>
    <row r="27" spans="1:15" ht="19.5" customHeight="1">
      <c r="A27" s="3"/>
      <c r="B27" s="63" t="s">
        <v>40</v>
      </c>
      <c r="C27" s="64"/>
      <c r="D27" s="16">
        <v>36594</v>
      </c>
      <c r="E27" s="16" t="s">
        <v>64</v>
      </c>
      <c r="F27" s="16">
        <v>36594</v>
      </c>
      <c r="G27" s="16">
        <v>36594</v>
      </c>
      <c r="H27" s="16">
        <v>36594</v>
      </c>
      <c r="I27" s="16"/>
      <c r="J27" s="12"/>
      <c r="K27" s="12"/>
      <c r="L27" s="38"/>
      <c r="M27" s="38"/>
      <c r="N27" s="38"/>
      <c r="O27" s="45">
        <v>36594</v>
      </c>
    </row>
    <row r="28" spans="1:15" ht="19.5" customHeight="1">
      <c r="A28" s="4"/>
      <c r="B28" s="65" t="s">
        <v>51</v>
      </c>
      <c r="C28" s="66"/>
      <c r="D28" s="16">
        <v>4949</v>
      </c>
      <c r="E28" s="16" t="s">
        <v>64</v>
      </c>
      <c r="F28" s="16">
        <v>4949</v>
      </c>
      <c r="G28" s="16">
        <v>4949</v>
      </c>
      <c r="H28" s="16">
        <v>4949</v>
      </c>
      <c r="I28" s="16"/>
      <c r="J28" s="12"/>
      <c r="K28" s="12"/>
      <c r="L28" s="38"/>
      <c r="M28" s="38"/>
      <c r="N28" s="38"/>
      <c r="O28" s="45">
        <v>4949</v>
      </c>
    </row>
    <row r="29" spans="1:15" ht="15" customHeight="1">
      <c r="A29" s="4"/>
      <c r="B29" s="63" t="s">
        <v>41</v>
      </c>
      <c r="C29" s="64"/>
      <c r="D29" s="16">
        <v>2113</v>
      </c>
      <c r="E29" s="16" t="s">
        <v>64</v>
      </c>
      <c r="F29" s="16">
        <v>2113</v>
      </c>
      <c r="G29" s="16">
        <v>2113</v>
      </c>
      <c r="H29" s="16">
        <v>2113</v>
      </c>
      <c r="I29" s="16"/>
      <c r="J29" s="12"/>
      <c r="K29" s="12"/>
      <c r="L29" s="38"/>
      <c r="M29" s="38"/>
      <c r="N29" s="38"/>
      <c r="O29" s="45">
        <v>2113</v>
      </c>
    </row>
    <row r="30" spans="1:15" ht="15" customHeight="1">
      <c r="A30" s="4"/>
      <c r="B30" s="63" t="s">
        <v>42</v>
      </c>
      <c r="C30" s="64"/>
      <c r="D30" s="16">
        <v>1705</v>
      </c>
      <c r="E30" s="16" t="s">
        <v>64</v>
      </c>
      <c r="F30" s="16">
        <v>1705</v>
      </c>
      <c r="G30" s="16">
        <v>1705</v>
      </c>
      <c r="H30" s="16">
        <v>1705</v>
      </c>
      <c r="I30" s="16"/>
      <c r="J30" s="12"/>
      <c r="K30" s="12"/>
      <c r="L30" s="38"/>
      <c r="M30" s="38"/>
      <c r="N30" s="38"/>
      <c r="O30" s="45">
        <v>1705</v>
      </c>
    </row>
    <row r="31" spans="1:15" ht="15" customHeight="1">
      <c r="A31" s="4"/>
      <c r="B31" s="17" t="s">
        <v>43</v>
      </c>
      <c r="C31" s="18"/>
      <c r="D31" s="16">
        <v>1565</v>
      </c>
      <c r="E31" s="16" t="s">
        <v>65</v>
      </c>
      <c r="F31" s="16">
        <v>1565</v>
      </c>
      <c r="G31" s="16">
        <v>1565</v>
      </c>
      <c r="H31" s="16">
        <v>1565</v>
      </c>
      <c r="I31" s="16"/>
      <c r="J31" s="12"/>
      <c r="K31" s="12"/>
      <c r="L31" s="38"/>
      <c r="M31" s="38"/>
      <c r="N31" s="38"/>
      <c r="O31" s="45">
        <v>1565</v>
      </c>
    </row>
    <row r="32" spans="1:15" ht="15" customHeight="1">
      <c r="A32" s="4"/>
      <c r="B32" s="17" t="s">
        <v>44</v>
      </c>
      <c r="C32" s="18"/>
      <c r="D32" s="16">
        <v>6087</v>
      </c>
      <c r="E32" s="16" t="s">
        <v>65</v>
      </c>
      <c r="F32" s="16">
        <v>6087</v>
      </c>
      <c r="G32" s="16">
        <v>6087</v>
      </c>
      <c r="H32" s="16">
        <v>6087</v>
      </c>
      <c r="I32" s="16"/>
      <c r="J32" s="12"/>
      <c r="K32" s="12"/>
      <c r="L32" s="38"/>
      <c r="M32" s="38"/>
      <c r="N32" s="38"/>
      <c r="O32" s="45">
        <v>6087</v>
      </c>
    </row>
    <row r="33" spans="1:15" ht="15" customHeight="1">
      <c r="A33" s="4"/>
      <c r="B33" s="63" t="s">
        <v>45</v>
      </c>
      <c r="C33" s="64"/>
      <c r="D33" s="16">
        <v>25</v>
      </c>
      <c r="E33" s="16" t="s">
        <v>64</v>
      </c>
      <c r="F33" s="16">
        <v>25</v>
      </c>
      <c r="G33" s="16">
        <v>25</v>
      </c>
      <c r="H33" s="16">
        <v>25</v>
      </c>
      <c r="I33" s="16"/>
      <c r="J33" s="12"/>
      <c r="K33" s="12"/>
      <c r="L33" s="38"/>
      <c r="M33" s="38"/>
      <c r="N33" s="38"/>
      <c r="O33" s="45">
        <v>25</v>
      </c>
    </row>
    <row r="34" spans="1:15" ht="15" customHeight="1">
      <c r="A34" s="4"/>
      <c r="B34" s="17" t="s">
        <v>54</v>
      </c>
      <c r="C34" s="18"/>
      <c r="D34" s="16">
        <v>5960</v>
      </c>
      <c r="E34" s="16" t="s">
        <v>65</v>
      </c>
      <c r="F34" s="16">
        <v>5960</v>
      </c>
      <c r="G34" s="16">
        <v>6274</v>
      </c>
      <c r="H34" s="16">
        <v>6274</v>
      </c>
      <c r="I34" s="16"/>
      <c r="J34" s="12"/>
      <c r="K34" s="12"/>
      <c r="L34" s="38"/>
      <c r="M34" s="38"/>
      <c r="N34" s="38"/>
      <c r="O34" s="45">
        <v>6274</v>
      </c>
    </row>
    <row r="35" spans="1:15" ht="15" customHeight="1">
      <c r="A35" s="4"/>
      <c r="B35" s="17" t="s">
        <v>55</v>
      </c>
      <c r="C35" s="18"/>
      <c r="D35" s="16">
        <v>1784</v>
      </c>
      <c r="E35" s="16" t="s">
        <v>66</v>
      </c>
      <c r="F35" s="16">
        <v>1784</v>
      </c>
      <c r="G35" s="16">
        <v>1784</v>
      </c>
      <c r="H35" s="16">
        <v>1784</v>
      </c>
      <c r="I35" s="16"/>
      <c r="J35" s="12"/>
      <c r="K35" s="12"/>
      <c r="L35" s="38"/>
      <c r="M35" s="38"/>
      <c r="N35" s="38"/>
      <c r="O35" s="45">
        <v>1784</v>
      </c>
    </row>
    <row r="36" spans="1:15" ht="15" customHeight="1">
      <c r="A36" s="4"/>
      <c r="B36" s="17" t="s">
        <v>56</v>
      </c>
      <c r="C36" s="18"/>
      <c r="D36" s="16">
        <v>80</v>
      </c>
      <c r="E36" s="16" t="s">
        <v>67</v>
      </c>
      <c r="F36" s="16">
        <v>80</v>
      </c>
      <c r="G36" s="16">
        <v>80</v>
      </c>
      <c r="H36" s="16">
        <v>80</v>
      </c>
      <c r="I36" s="16"/>
      <c r="J36" s="12"/>
      <c r="K36" s="12"/>
      <c r="L36" s="38"/>
      <c r="M36" s="38"/>
      <c r="N36" s="38"/>
      <c r="O36" s="45">
        <v>80</v>
      </c>
    </row>
    <row r="37" spans="1:15" ht="15" customHeight="1">
      <c r="A37" s="4"/>
      <c r="B37" s="57" t="s">
        <v>68</v>
      </c>
      <c r="C37" s="58"/>
      <c r="D37" s="16"/>
      <c r="E37" s="16" t="s">
        <v>67</v>
      </c>
      <c r="F37" s="16"/>
      <c r="G37" s="16">
        <v>7428</v>
      </c>
      <c r="H37" s="16">
        <v>7428</v>
      </c>
      <c r="I37" s="16"/>
      <c r="J37" s="12"/>
      <c r="K37" s="12"/>
      <c r="L37" s="38"/>
      <c r="M37" s="38"/>
      <c r="N37" s="38"/>
      <c r="O37" s="45">
        <v>7428</v>
      </c>
    </row>
    <row r="38" spans="1:15" ht="15" customHeight="1">
      <c r="A38" s="4"/>
      <c r="B38" s="57" t="s">
        <v>69</v>
      </c>
      <c r="C38" s="58"/>
      <c r="D38" s="16"/>
      <c r="E38" s="16" t="s">
        <v>65</v>
      </c>
      <c r="F38" s="16"/>
      <c r="G38" s="16">
        <v>3237</v>
      </c>
      <c r="H38" s="16">
        <v>3237</v>
      </c>
      <c r="I38" s="16"/>
      <c r="J38" s="12"/>
      <c r="K38" s="12"/>
      <c r="L38" s="38"/>
      <c r="M38" s="38"/>
      <c r="N38" s="38"/>
      <c r="O38" s="45">
        <v>3237</v>
      </c>
    </row>
    <row r="39" spans="1:15" ht="15" customHeight="1">
      <c r="A39" s="4"/>
      <c r="B39" s="57" t="s">
        <v>70</v>
      </c>
      <c r="C39" s="58"/>
      <c r="D39" s="16"/>
      <c r="E39" s="16" t="s">
        <v>102</v>
      </c>
      <c r="F39" s="16"/>
      <c r="G39" s="16">
        <v>1685</v>
      </c>
      <c r="H39" s="16">
        <v>1685</v>
      </c>
      <c r="I39" s="16"/>
      <c r="J39" s="12"/>
      <c r="K39" s="12"/>
      <c r="L39" s="38"/>
      <c r="M39" s="38"/>
      <c r="N39" s="38"/>
      <c r="O39" s="45">
        <v>1685</v>
      </c>
    </row>
    <row r="40" spans="1:15" ht="15" customHeight="1">
      <c r="A40" s="4" t="s">
        <v>92</v>
      </c>
      <c r="B40" s="34" t="s">
        <v>93</v>
      </c>
      <c r="C40" s="35"/>
      <c r="D40" s="16"/>
      <c r="E40" s="16" t="s">
        <v>102</v>
      </c>
      <c r="F40" s="16"/>
      <c r="G40" s="16">
        <v>498</v>
      </c>
      <c r="H40" s="16">
        <v>498</v>
      </c>
      <c r="I40" s="16"/>
      <c r="J40" s="37"/>
      <c r="K40" s="37"/>
      <c r="L40" s="38"/>
      <c r="M40" s="38"/>
      <c r="N40" s="38"/>
      <c r="O40" s="45">
        <v>498</v>
      </c>
    </row>
    <row r="41" spans="1:15" ht="15" customHeight="1">
      <c r="A41" s="4"/>
      <c r="B41" s="55" t="s">
        <v>108</v>
      </c>
      <c r="C41" s="35"/>
      <c r="D41" s="16"/>
      <c r="E41" s="16" t="s">
        <v>102</v>
      </c>
      <c r="F41" s="16"/>
      <c r="G41" s="16">
        <v>325</v>
      </c>
      <c r="H41" s="16">
        <v>325</v>
      </c>
      <c r="I41" s="16"/>
      <c r="J41" s="37"/>
      <c r="K41" s="37"/>
      <c r="L41" s="38"/>
      <c r="M41" s="38"/>
      <c r="N41" s="38"/>
      <c r="O41" s="45">
        <v>325</v>
      </c>
    </row>
    <row r="42" spans="1:15" ht="15" customHeight="1">
      <c r="A42" s="4"/>
      <c r="B42" s="34" t="s">
        <v>94</v>
      </c>
      <c r="C42" s="35"/>
      <c r="D42" s="16"/>
      <c r="E42" s="16" t="s">
        <v>102</v>
      </c>
      <c r="F42" s="16"/>
      <c r="G42" s="16">
        <v>306</v>
      </c>
      <c r="H42" s="16">
        <v>306</v>
      </c>
      <c r="I42" s="16"/>
      <c r="J42" s="37"/>
      <c r="K42" s="37"/>
      <c r="L42" s="38"/>
      <c r="M42" s="38"/>
      <c r="N42" s="38"/>
      <c r="O42" s="45">
        <v>306</v>
      </c>
    </row>
    <row r="43" spans="1:15" ht="15" customHeight="1">
      <c r="A43" s="4"/>
      <c r="B43" s="57" t="s">
        <v>71</v>
      </c>
      <c r="C43" s="58"/>
      <c r="D43" s="16"/>
      <c r="E43" s="16" t="s">
        <v>102</v>
      </c>
      <c r="F43" s="16"/>
      <c r="G43" s="16">
        <v>83</v>
      </c>
      <c r="H43" s="16">
        <v>83</v>
      </c>
      <c r="I43" s="16"/>
      <c r="J43" s="12"/>
      <c r="K43" s="12"/>
      <c r="L43" s="38"/>
      <c r="M43" s="38"/>
      <c r="N43" s="38"/>
      <c r="O43" s="45">
        <v>83</v>
      </c>
    </row>
    <row r="44" spans="1:15" ht="15" customHeight="1">
      <c r="A44" s="3" t="s">
        <v>46</v>
      </c>
      <c r="B44" s="70" t="s">
        <v>47</v>
      </c>
      <c r="C44" s="71"/>
      <c r="D44" s="13">
        <f>D48+D49+D50</f>
        <v>11377</v>
      </c>
      <c r="E44" s="13" t="s">
        <v>62</v>
      </c>
      <c r="F44" s="13">
        <v>11377</v>
      </c>
      <c r="G44" s="13">
        <v>18822</v>
      </c>
      <c r="H44" s="13">
        <v>18821</v>
      </c>
      <c r="I44" s="13"/>
      <c r="J44" s="13">
        <v>36594</v>
      </c>
      <c r="K44" s="13" t="s">
        <v>88</v>
      </c>
      <c r="L44" s="39">
        <v>40653</v>
      </c>
      <c r="M44" s="39">
        <v>40564</v>
      </c>
      <c r="N44" s="39"/>
      <c r="O44" s="44">
        <v>59345</v>
      </c>
    </row>
    <row r="45" spans="1:15" ht="15" customHeight="1">
      <c r="A45" s="3"/>
      <c r="B45" s="57" t="s">
        <v>72</v>
      </c>
      <c r="C45" s="58"/>
      <c r="D45" s="16"/>
      <c r="E45" s="16" t="s">
        <v>73</v>
      </c>
      <c r="F45" s="16"/>
      <c r="G45" s="16">
        <v>0</v>
      </c>
      <c r="H45" s="16"/>
      <c r="I45" s="16"/>
      <c r="J45" s="13"/>
      <c r="K45" s="13"/>
      <c r="L45" s="39"/>
      <c r="M45" s="39"/>
      <c r="N45" s="39"/>
      <c r="O45" s="44">
        <v>0</v>
      </c>
    </row>
    <row r="46" spans="1:15" ht="15" customHeight="1">
      <c r="A46" s="3"/>
      <c r="B46" s="57" t="s">
        <v>81</v>
      </c>
      <c r="C46" s="58"/>
      <c r="D46" s="16"/>
      <c r="E46" s="16" t="s">
        <v>82</v>
      </c>
      <c r="F46" s="16"/>
      <c r="G46" s="16">
        <v>6586</v>
      </c>
      <c r="H46" s="16">
        <v>6586</v>
      </c>
      <c r="I46" s="16"/>
      <c r="J46" s="13"/>
      <c r="K46" s="13"/>
      <c r="L46" s="39"/>
      <c r="M46" s="39"/>
      <c r="N46" s="39"/>
      <c r="O46" s="44">
        <f>G46</f>
        <v>6586</v>
      </c>
    </row>
    <row r="47" spans="1:15" ht="15" customHeight="1">
      <c r="A47" s="3"/>
      <c r="B47" s="57" t="s">
        <v>83</v>
      </c>
      <c r="C47" s="72"/>
      <c r="D47" s="14"/>
      <c r="E47" s="14" t="s">
        <v>82</v>
      </c>
      <c r="F47" s="14"/>
      <c r="G47" s="14">
        <v>100</v>
      </c>
      <c r="H47" s="14">
        <v>100</v>
      </c>
      <c r="I47" s="14"/>
      <c r="J47" s="13"/>
      <c r="K47" s="13"/>
      <c r="L47" s="39"/>
      <c r="M47" s="39"/>
      <c r="N47" s="39"/>
      <c r="O47" s="44">
        <v>100</v>
      </c>
    </row>
    <row r="48" spans="1:15" ht="15" customHeight="1">
      <c r="A48" s="4"/>
      <c r="B48" s="57" t="s">
        <v>24</v>
      </c>
      <c r="C48" s="58"/>
      <c r="D48" s="16">
        <v>4372</v>
      </c>
      <c r="E48" s="16" t="s">
        <v>82</v>
      </c>
      <c r="F48" s="16">
        <v>4372</v>
      </c>
      <c r="G48" s="16">
        <v>4624</v>
      </c>
      <c r="H48" s="16">
        <v>4623</v>
      </c>
      <c r="I48" s="16"/>
      <c r="J48" s="16"/>
      <c r="K48" s="16"/>
      <c r="L48" s="40"/>
      <c r="M48" s="40"/>
      <c r="N48" s="40"/>
      <c r="O48" s="45">
        <v>4623</v>
      </c>
    </row>
    <row r="49" spans="1:15" ht="15" customHeight="1">
      <c r="A49" s="4"/>
      <c r="B49" s="63" t="s">
        <v>25</v>
      </c>
      <c r="C49" s="63"/>
      <c r="D49" s="16">
        <v>1350</v>
      </c>
      <c r="E49" s="16" t="s">
        <v>82</v>
      </c>
      <c r="F49" s="16">
        <v>1350</v>
      </c>
      <c r="G49" s="16">
        <v>1857</v>
      </c>
      <c r="H49" s="16">
        <v>1857</v>
      </c>
      <c r="I49" s="16"/>
      <c r="J49" s="16"/>
      <c r="K49" s="16"/>
      <c r="L49" s="40"/>
      <c r="M49" s="40"/>
      <c r="N49" s="40"/>
      <c r="O49" s="45">
        <v>1857</v>
      </c>
    </row>
    <row r="50" spans="1:15" ht="15" customHeight="1">
      <c r="A50" s="4"/>
      <c r="B50" s="57" t="s">
        <v>33</v>
      </c>
      <c r="C50" s="58"/>
      <c r="D50" s="16">
        <v>5655</v>
      </c>
      <c r="E50" s="16" t="s">
        <v>82</v>
      </c>
      <c r="F50" s="16">
        <v>5655</v>
      </c>
      <c r="G50" s="16">
        <v>5655</v>
      </c>
      <c r="H50" s="16">
        <v>5655</v>
      </c>
      <c r="I50" s="16"/>
      <c r="J50" s="16"/>
      <c r="K50" s="16"/>
      <c r="L50" s="40"/>
      <c r="M50" s="40"/>
      <c r="N50" s="40"/>
      <c r="O50" s="45">
        <v>5655</v>
      </c>
    </row>
    <row r="51" spans="1:15" ht="15" customHeight="1">
      <c r="A51" s="4"/>
      <c r="B51" s="30" t="s">
        <v>89</v>
      </c>
      <c r="C51" s="31"/>
      <c r="D51" s="16"/>
      <c r="E51" s="16"/>
      <c r="F51" s="16"/>
      <c r="G51" s="16"/>
      <c r="H51" s="16"/>
      <c r="I51" s="16"/>
      <c r="J51" s="16"/>
      <c r="K51" s="16"/>
      <c r="L51" s="40">
        <v>3215</v>
      </c>
      <c r="M51" s="40">
        <v>3126</v>
      </c>
      <c r="N51" s="40"/>
      <c r="O51" s="45">
        <v>3126</v>
      </c>
    </row>
    <row r="52" spans="1:15" ht="15" customHeight="1">
      <c r="A52" s="4"/>
      <c r="B52" s="63" t="s">
        <v>26</v>
      </c>
      <c r="C52" s="63"/>
      <c r="D52" s="16"/>
      <c r="E52" s="16"/>
      <c r="F52" s="16"/>
      <c r="G52" s="16"/>
      <c r="H52" s="16"/>
      <c r="I52" s="16"/>
      <c r="J52" s="16">
        <v>36594</v>
      </c>
      <c r="K52" s="16" t="s">
        <v>88</v>
      </c>
      <c r="L52" s="40">
        <v>37438</v>
      </c>
      <c r="M52" s="40">
        <v>37438</v>
      </c>
      <c r="N52" s="40"/>
      <c r="O52" s="45">
        <v>37438</v>
      </c>
    </row>
    <row r="53" spans="1:15" ht="15" customHeight="1">
      <c r="A53" s="4"/>
      <c r="B53" s="63" t="s">
        <v>90</v>
      </c>
      <c r="C53" s="63"/>
      <c r="D53" s="16">
        <v>-36594</v>
      </c>
      <c r="E53" s="16"/>
      <c r="F53" s="16">
        <v>-36594</v>
      </c>
      <c r="G53" s="16">
        <v>-37438</v>
      </c>
      <c r="H53" s="16">
        <v>-37438</v>
      </c>
      <c r="I53" s="16"/>
      <c r="J53" s="16"/>
      <c r="K53" s="16"/>
      <c r="L53" s="40"/>
      <c r="M53" s="40"/>
      <c r="N53" s="40"/>
      <c r="O53" s="45">
        <v>-37438</v>
      </c>
    </row>
    <row r="54" spans="1:15" ht="15" customHeight="1">
      <c r="A54" s="3" t="s">
        <v>48</v>
      </c>
      <c r="B54" s="19" t="s">
        <v>49</v>
      </c>
      <c r="C54" s="19"/>
      <c r="D54" s="13">
        <v>326</v>
      </c>
      <c r="E54" s="13" t="s">
        <v>63</v>
      </c>
      <c r="F54" s="13">
        <v>326</v>
      </c>
      <c r="G54" s="13">
        <v>360</v>
      </c>
      <c r="H54" s="13">
        <v>360</v>
      </c>
      <c r="I54" s="13"/>
      <c r="J54" s="13"/>
      <c r="K54" s="13"/>
      <c r="L54" s="39"/>
      <c r="M54" s="39"/>
      <c r="N54" s="39"/>
      <c r="O54" s="44">
        <v>360</v>
      </c>
    </row>
    <row r="55" spans="1:15" ht="15" customHeight="1">
      <c r="A55" s="3"/>
      <c r="B55" s="70" t="s">
        <v>96</v>
      </c>
      <c r="C55" s="71"/>
      <c r="D55" s="13"/>
      <c r="E55" s="13"/>
      <c r="F55" s="13"/>
      <c r="G55" s="14">
        <v>34</v>
      </c>
      <c r="H55" s="14">
        <v>34</v>
      </c>
      <c r="I55" s="14"/>
      <c r="J55" s="13"/>
      <c r="K55" s="13"/>
      <c r="L55" s="39"/>
      <c r="M55" s="39"/>
      <c r="N55" s="39"/>
      <c r="O55" s="56">
        <v>34</v>
      </c>
    </row>
    <row r="56" spans="1:15" ht="15" customHeight="1">
      <c r="A56" s="4"/>
      <c r="B56" s="57" t="s">
        <v>50</v>
      </c>
      <c r="C56" s="58"/>
      <c r="D56" s="16">
        <v>326</v>
      </c>
      <c r="E56" s="16" t="s">
        <v>63</v>
      </c>
      <c r="F56" s="16">
        <v>326</v>
      </c>
      <c r="G56" s="16">
        <v>326</v>
      </c>
      <c r="H56" s="16">
        <v>326</v>
      </c>
      <c r="I56" s="16"/>
      <c r="J56" s="16"/>
      <c r="K56" s="16"/>
      <c r="L56" s="40"/>
      <c r="M56" s="40"/>
      <c r="N56" s="40"/>
      <c r="O56" s="45">
        <v>326</v>
      </c>
    </row>
    <row r="57" spans="1:15" ht="15" customHeight="1">
      <c r="A57" s="4"/>
      <c r="B57" s="74" t="s">
        <v>10</v>
      </c>
      <c r="C57" s="74"/>
      <c r="D57" s="20">
        <f>SUM(D11,D19,D44,D26,D54,D24,D53)</f>
        <v>96992</v>
      </c>
      <c r="E57" s="20"/>
      <c r="F57" s="20">
        <v>96922</v>
      </c>
      <c r="G57" s="20">
        <f>G11+G19+G44+G54+G26+G53</f>
        <v>129023</v>
      </c>
      <c r="H57" s="20">
        <f>H11+H19+H44+H54+H26+H53</f>
        <v>151887</v>
      </c>
      <c r="I57" s="20"/>
      <c r="J57" s="20">
        <f>SUM(J52:J53)</f>
        <v>36594</v>
      </c>
      <c r="K57" s="20" t="s">
        <v>88</v>
      </c>
      <c r="L57" s="41">
        <v>40660</v>
      </c>
      <c r="M57" s="41">
        <v>40571</v>
      </c>
      <c r="N57" s="41"/>
      <c r="O57" s="27">
        <v>192458</v>
      </c>
    </row>
    <row r="58" spans="1:15" ht="16.5" customHeight="1">
      <c r="A58" s="7" t="s">
        <v>9</v>
      </c>
      <c r="B58" s="73" t="s">
        <v>11</v>
      </c>
      <c r="C58" s="73"/>
      <c r="D58" s="20"/>
      <c r="E58" s="20"/>
      <c r="F58" s="20"/>
      <c r="G58" s="20"/>
      <c r="H58" s="20"/>
      <c r="I58" s="20"/>
      <c r="J58" s="12"/>
      <c r="K58" s="12"/>
      <c r="L58" s="38"/>
      <c r="M58" s="38"/>
      <c r="N58" s="38"/>
      <c r="O58" s="27"/>
    </row>
    <row r="59" spans="1:15" ht="15" customHeight="1">
      <c r="A59" s="4"/>
      <c r="B59" s="73" t="s">
        <v>5</v>
      </c>
      <c r="C59" s="73"/>
      <c r="D59" s="46"/>
      <c r="E59" s="46"/>
      <c r="F59" s="46"/>
      <c r="G59" s="20">
        <v>139</v>
      </c>
      <c r="H59" s="20">
        <v>139</v>
      </c>
      <c r="I59" s="20"/>
      <c r="J59" s="12"/>
      <c r="K59" s="12"/>
      <c r="L59" s="38"/>
      <c r="M59" s="38"/>
      <c r="N59" s="38"/>
      <c r="O59" s="44">
        <v>139</v>
      </c>
    </row>
    <row r="60" spans="1:15" ht="15" customHeight="1">
      <c r="A60" s="4"/>
      <c r="B60" s="69" t="s">
        <v>27</v>
      </c>
      <c r="C60" s="69"/>
      <c r="D60" s="16">
        <v>100</v>
      </c>
      <c r="E60" s="16" t="s">
        <v>84</v>
      </c>
      <c r="F60" s="16"/>
      <c r="G60" s="16">
        <v>139</v>
      </c>
      <c r="H60" s="16">
        <v>139</v>
      </c>
      <c r="I60" s="16"/>
      <c r="J60" s="12"/>
      <c r="K60" s="12"/>
      <c r="L60" s="38"/>
      <c r="M60" s="38"/>
      <c r="N60" s="38"/>
      <c r="O60" s="45">
        <v>139</v>
      </c>
    </row>
    <row r="61" spans="1:15" ht="15" customHeight="1">
      <c r="A61" s="4"/>
      <c r="B61" s="91" t="s">
        <v>86</v>
      </c>
      <c r="C61" s="91"/>
      <c r="D61" s="23"/>
      <c r="E61" s="23"/>
      <c r="F61" s="23"/>
      <c r="G61" s="23"/>
      <c r="H61" s="23"/>
      <c r="I61" s="23"/>
      <c r="J61" s="12"/>
      <c r="K61" s="12"/>
      <c r="L61" s="38"/>
      <c r="M61" s="38"/>
      <c r="N61" s="38"/>
      <c r="O61" s="45"/>
    </row>
    <row r="62" spans="1:15" ht="15" customHeight="1">
      <c r="A62" s="4"/>
      <c r="B62" s="69" t="s">
        <v>87</v>
      </c>
      <c r="C62" s="69"/>
      <c r="D62" s="23"/>
      <c r="E62" s="16" t="s">
        <v>85</v>
      </c>
      <c r="F62" s="23"/>
      <c r="G62" s="14">
        <v>1799</v>
      </c>
      <c r="H62" s="14">
        <v>1799</v>
      </c>
      <c r="I62" s="14"/>
      <c r="J62" s="12"/>
      <c r="K62" s="12"/>
      <c r="L62" s="38"/>
      <c r="M62" s="38"/>
      <c r="N62" s="38"/>
      <c r="O62" s="45">
        <v>1799</v>
      </c>
    </row>
    <row r="63" spans="1:15" ht="15" customHeight="1">
      <c r="A63" s="4"/>
      <c r="B63" s="92" t="s">
        <v>34</v>
      </c>
      <c r="C63" s="93"/>
      <c r="D63" s="16">
        <v>121011</v>
      </c>
      <c r="E63" s="16" t="s">
        <v>85</v>
      </c>
      <c r="F63" s="16"/>
      <c r="G63" s="16">
        <v>121011</v>
      </c>
      <c r="H63" s="16">
        <v>74022</v>
      </c>
      <c r="I63" s="16"/>
      <c r="J63" s="12"/>
      <c r="K63" s="12"/>
      <c r="L63" s="38"/>
      <c r="M63" s="38"/>
      <c r="N63" s="38"/>
      <c r="O63" s="45">
        <v>74022</v>
      </c>
    </row>
    <row r="64" spans="1:15" ht="15" customHeight="1">
      <c r="A64" s="4"/>
      <c r="B64" s="94" t="s">
        <v>86</v>
      </c>
      <c r="C64" s="95"/>
      <c r="D64" s="20">
        <f>D60+D63</f>
        <v>121111</v>
      </c>
      <c r="E64" s="20"/>
      <c r="F64" s="20"/>
      <c r="G64" s="20">
        <f>SUM(G62:G63)</f>
        <v>122810</v>
      </c>
      <c r="H64" s="20">
        <f>SUM(H62:H63)</f>
        <v>75821</v>
      </c>
      <c r="I64" s="20"/>
      <c r="J64" s="21"/>
      <c r="K64" s="21"/>
      <c r="L64" s="32"/>
      <c r="M64" s="47"/>
      <c r="N64" s="47"/>
      <c r="O64" s="27">
        <v>75821</v>
      </c>
    </row>
    <row r="65" spans="1:15" ht="15" customHeight="1">
      <c r="A65" s="7" t="s">
        <v>52</v>
      </c>
      <c r="B65" s="73" t="s">
        <v>53</v>
      </c>
      <c r="C65" s="73"/>
      <c r="D65" s="20">
        <v>21355</v>
      </c>
      <c r="E65" s="20"/>
      <c r="F65" s="20"/>
      <c r="G65" s="20">
        <v>21355</v>
      </c>
      <c r="H65" s="20"/>
      <c r="I65" s="20"/>
      <c r="J65" s="12"/>
      <c r="K65" s="12"/>
      <c r="L65" s="38"/>
      <c r="M65" s="38"/>
      <c r="N65" s="38"/>
      <c r="O65" s="27">
        <v>0</v>
      </c>
    </row>
    <row r="66" spans="1:15" ht="15" customHeight="1">
      <c r="A66" s="7"/>
      <c r="B66" s="36" t="s">
        <v>95</v>
      </c>
      <c r="C66" s="36"/>
      <c r="D66" s="20"/>
      <c r="E66" s="20"/>
      <c r="F66" s="20"/>
      <c r="G66" s="20">
        <v>10000</v>
      </c>
      <c r="H66" s="20">
        <v>10000</v>
      </c>
      <c r="I66" s="20"/>
      <c r="J66" s="37"/>
      <c r="K66" s="37"/>
      <c r="L66" s="38"/>
      <c r="M66" s="38"/>
      <c r="N66" s="38"/>
      <c r="O66" s="27">
        <v>10000</v>
      </c>
    </row>
    <row r="67" spans="1:15" ht="15" customHeight="1">
      <c r="A67" s="7" t="s">
        <v>14</v>
      </c>
      <c r="B67" s="73" t="s">
        <v>13</v>
      </c>
      <c r="C67" s="73"/>
      <c r="D67" s="20">
        <v>10000</v>
      </c>
      <c r="E67" s="20" t="s">
        <v>103</v>
      </c>
      <c r="F67" s="20"/>
      <c r="G67" s="20">
        <v>10000</v>
      </c>
      <c r="H67" s="20">
        <v>10000</v>
      </c>
      <c r="I67" s="20"/>
      <c r="J67" s="12"/>
      <c r="K67" s="49" t="s">
        <v>103</v>
      </c>
      <c r="L67" s="43">
        <v>2210</v>
      </c>
      <c r="M67" s="47">
        <v>2210</v>
      </c>
      <c r="N67" s="47"/>
      <c r="O67" s="27">
        <v>12210</v>
      </c>
    </row>
    <row r="68" spans="1:15" ht="15" customHeight="1">
      <c r="A68" s="7"/>
      <c r="B68" s="50" t="s">
        <v>100</v>
      </c>
      <c r="C68" s="50"/>
      <c r="D68" s="51"/>
      <c r="E68" s="51" t="s">
        <v>101</v>
      </c>
      <c r="F68" s="51"/>
      <c r="G68" s="51"/>
      <c r="H68" s="51">
        <v>2333</v>
      </c>
      <c r="I68" s="51"/>
      <c r="J68" s="52"/>
      <c r="K68" s="52"/>
      <c r="L68" s="53"/>
      <c r="M68" s="53"/>
      <c r="N68" s="53"/>
      <c r="O68" s="54">
        <v>2333</v>
      </c>
    </row>
    <row r="69" spans="1:15" ht="15" customHeight="1" thickBot="1">
      <c r="A69" s="8" t="s">
        <v>15</v>
      </c>
      <c r="B69" s="90" t="s">
        <v>12</v>
      </c>
      <c r="C69" s="90"/>
      <c r="D69" s="28">
        <f>SUM(D57,D64,D67,D65)</f>
        <v>249458</v>
      </c>
      <c r="E69" s="28"/>
      <c r="F69" s="28">
        <f>SUM(F57:F67)</f>
        <v>96922</v>
      </c>
      <c r="G69" s="28">
        <f>G57+G59+G64+G65+G67+G66</f>
        <v>293327</v>
      </c>
      <c r="H69" s="28">
        <f>H57+H59+H64+H65+H67+H66+H68</f>
        <v>250180</v>
      </c>
      <c r="I69" s="28"/>
      <c r="J69" s="28">
        <f>J57</f>
        <v>36594</v>
      </c>
      <c r="K69" s="28"/>
      <c r="L69" s="42">
        <f>SUM(L57:L67)</f>
        <v>42870</v>
      </c>
      <c r="M69" s="42">
        <v>42781</v>
      </c>
      <c r="N69" s="42"/>
      <c r="O69" s="29">
        <f>O57+O65+O67+O64+O59+O66+O68</f>
        <v>292961</v>
      </c>
    </row>
  </sheetData>
  <mergeCells count="68">
    <mergeCell ref="B23:C23"/>
    <mergeCell ref="D8:D9"/>
    <mergeCell ref="B16:C16"/>
    <mergeCell ref="B18:C18"/>
    <mergeCell ref="B12:C12"/>
    <mergeCell ref="B11:C11"/>
    <mergeCell ref="B22:C22"/>
    <mergeCell ref="B13:C13"/>
    <mergeCell ref="B15:C15"/>
    <mergeCell ref="B19:C19"/>
    <mergeCell ref="B20:C20"/>
    <mergeCell ref="B21:C21"/>
    <mergeCell ref="B10:O10"/>
    <mergeCell ref="B69:C69"/>
    <mergeCell ref="B60:C60"/>
    <mergeCell ref="B65:C65"/>
    <mergeCell ref="B67:C67"/>
    <mergeCell ref="B61:C61"/>
    <mergeCell ref="B63:C63"/>
    <mergeCell ref="B64:C64"/>
    <mergeCell ref="A6:O6"/>
    <mergeCell ref="A1:Q1"/>
    <mergeCell ref="A2:Q2"/>
    <mergeCell ref="A3:Q3"/>
    <mergeCell ref="A4:Q4"/>
    <mergeCell ref="D7:O7"/>
    <mergeCell ref="J8:J9"/>
    <mergeCell ref="O8:O9"/>
    <mergeCell ref="A7:A9"/>
    <mergeCell ref="B7:C9"/>
    <mergeCell ref="E8:E9"/>
    <mergeCell ref="K8:K9"/>
    <mergeCell ref="F8:F9"/>
    <mergeCell ref="H8:H9"/>
    <mergeCell ref="G8:G9"/>
    <mergeCell ref="L8:L9"/>
    <mergeCell ref="I8:I9"/>
    <mergeCell ref="M8:M9"/>
    <mergeCell ref="N8:N9"/>
    <mergeCell ref="B56:C56"/>
    <mergeCell ref="B62:C62"/>
    <mergeCell ref="B44:C44"/>
    <mergeCell ref="B48:C48"/>
    <mergeCell ref="B46:C46"/>
    <mergeCell ref="B47:C47"/>
    <mergeCell ref="B58:C58"/>
    <mergeCell ref="B59:C59"/>
    <mergeCell ref="B57:C57"/>
    <mergeCell ref="B55:C55"/>
    <mergeCell ref="B49:C49"/>
    <mergeCell ref="B52:C52"/>
    <mergeCell ref="B53:C53"/>
    <mergeCell ref="B43:C43"/>
    <mergeCell ref="B45:C45"/>
    <mergeCell ref="B14:C14"/>
    <mergeCell ref="B17:C17"/>
    <mergeCell ref="B50:C50"/>
    <mergeCell ref="B37:C37"/>
    <mergeCell ref="B38:C38"/>
    <mergeCell ref="B39:C39"/>
    <mergeCell ref="B26:C26"/>
    <mergeCell ref="B27:C27"/>
    <mergeCell ref="B28:C28"/>
    <mergeCell ref="B29:C29"/>
    <mergeCell ref="B33:C33"/>
    <mergeCell ref="B30:C30"/>
    <mergeCell ref="B25:C25"/>
    <mergeCell ref="B24:C24"/>
  </mergeCells>
  <phoneticPr fontId="0" type="noConversion"/>
  <printOptions horizontalCentered="1"/>
  <pageMargins left="0.23622047244094491" right="0.23622047244094491" top="0.74803149606299213" bottom="0.51181102362204722" header="0.31496062992125984" footer="0.31496062992125984"/>
  <pageSetup paperSize="9" scale="87" orientation="landscape" r:id="rId1"/>
  <headerFooter alignWithMargins="0"/>
  <rowBreaks count="1" manualBreakCount="1">
    <brk id="3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Munka3</vt:lpstr>
      <vt:lpstr>Munka1!Nyomtatási_terület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Bajkai János</cp:lastModifiedBy>
  <cp:lastPrinted>2015-04-20T12:26:16Z</cp:lastPrinted>
  <dcterms:created xsi:type="dcterms:W3CDTF">2001-03-10T10:34:29Z</dcterms:created>
  <dcterms:modified xsi:type="dcterms:W3CDTF">2015-04-20T12:26:17Z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